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<sst xmlns="http://schemas.openxmlformats.org/spreadsheetml/2006/main" count="394" uniqueCount="186">
  <si>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</si>
  <si>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</si>
  <si>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</si>
  <si>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</si>
  <si>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</si>
  <si>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</si>
  <si>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</si>
  <si>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</si>
  <si>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</si>
  <si>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</si>
  <si>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</si>
  <si>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</si>
  <si>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</si>
  <si>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</si>
  <si>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</si>
  <si>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</si>
  <si>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</si>
  <si>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</si>
  <si>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</si>
  <si>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</si>
  <si>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</si>
  <si>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</si>
  <si>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</si>
  <si>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Týnec nad Sázavou</t>
  </si>
  <si>
    <t>00232904</t>
  </si>
  <si>
    <t>vrpbfxs</t>
  </si>
  <si>
    <t>Středočeský kraj</t>
  </si>
  <si>
    <t>6/2025</t>
  </si>
  <si>
    <t>Obecně závazná vyhláška</t>
  </si>
  <si>
    <t>o stanovení místního koeficientu pro jednotlivé skupiny nemovitých věcí</t>
  </si>
  <si>
    <t>2026-01-01</t>
  </si>
  <si>
    <t>Běžný</t>
  </si>
  <si>
    <t>daň z nemovitých věcí - místní koeficient; daň z nemovitých věcí - místní koeficient; daň z nemovitých věcí - místní koeficient</t>
  </si>
  <si>
    <t>zákon č. 338/1992 Sb., o dani z nemovitých věcí - § 12 odst. 1 písm. a) bod 2; zákon č. 338/1992 Sb., o dani z nemovitých věcí - § 12 odst. 1 písm. a) bod 1; zákon č. 338/1992 Sb., o dani z nemovitých věcí - § 12 odst. 1 písm. a) bod 4</t>
  </si>
  <si>
    <t>1/2024: o stanovení místního koeficientu pro jednotlivé skupiny nemovitých věcí; 2/2025: o stanovení místního koeficientu pro jednotlivé skupiny nemovitých věcí</t>
  </si>
  <si>
    <t>1578617201</t>
  </si>
  <si>
    <t>5/2025</t>
  </si>
  <si>
    <t>o regulaci hlučných činností a o nočním klidu</t>
  </si>
  <si>
    <t>2025-10-01</t>
  </si>
  <si>
    <t>veřejný pořádek - hlučné činnosti; noční klid</t>
  </si>
  <si>
    <t>zákon č. 128/2000 Sb., o obcích - § 10 písm. a) - hlučné činnosti; zákon č. 251/2016 Sb., o některých přestupcích - § 5 odst. 7</t>
  </si>
  <si>
    <t>5/2024: o regulaci hlučných činností a o nočním klidu</t>
  </si>
  <si>
    <t>1578610949</t>
  </si>
  <si>
    <t>4/2025</t>
  </si>
  <si>
    <t>o místním poplatku za užívání veřejného prostranství</t>
  </si>
  <si>
    <t>2025-07-02</t>
  </si>
  <si>
    <t>místní poplatek za užívání veřejného prostranství</t>
  </si>
  <si>
    <t>zákon č. 565/1990 Sb., o místních poplatcích - § 14 - za užívání veřejného prostranství</t>
  </si>
  <si>
    <t>1/2023: o místním poplatku za užívání veřejného prostranství</t>
  </si>
  <si>
    <t>1539916532</t>
  </si>
  <si>
    <t>3/2025</t>
  </si>
  <si>
    <t>kterou se zrušují obecně závazné vyhlášky č. 1/2009, o místním poplatku za zhodnocení stavebního pozemku možností jeho připojení na stavbu kanalizace, ze dne 4. 5. 2009  a obecně závazná vyhláška č. 3/2010, kterou se mění a doplňuje obecně závazná vyhláška  č. 1/2009 o místním poplatku za zhodnocení stavebního pozemku možností jeho připojení na stavbu kanalizace, ze dne 13. 12. 2010</t>
  </si>
  <si>
    <t>2025-05-14</t>
  </si>
  <si>
    <t>zrušovací</t>
  </si>
  <si>
    <t>ústavní zákon č. 1/1993 Sb., Ústava České republiky - čl. 104 odst. 3 - zrušovací OZV</t>
  </si>
  <si>
    <t>1/2009: o místním poplatku za zhodnocení stavebního pozemku možností jeho připojení na stavbu kanalizace; 3/2010: kterou se mění a doplňuje obecně závazná vyhláška č.1/2009 o místním poplatku za zhodnocení stavebního pozemku možností jeho připojení na stavbu kanalizace</t>
  </si>
  <si>
    <t>1516351077</t>
  </si>
  <si>
    <t>2/2025</t>
  </si>
  <si>
    <t>zákon č. 338/1992 Sb., o dani z nemovitých věcí - § 12 odst. 1 písm. a) bod 1; zákon č. 338/1992 Sb., o dani z nemovitých věcí - § 12 odst. 1 písm. a) bod 2; zákon č. 338/1992 Sb., o dani z nemovitých věcí - § 12 odst. 1 písm. a) bod 4</t>
  </si>
  <si>
    <t>1/2024: o stanovení místního koeficientu pro jednotlivé skupiny nemovitých věcí</t>
  </si>
  <si>
    <t>6/2025: o stanovení místního koeficientu pro jednotlivé skupiny nemovitých věcí; 6/2025: o stanovení místního koeficientu pro jednotlivé skupiny nemovitých věcí</t>
  </si>
  <si>
    <t>1516336628</t>
  </si>
  <si>
    <t>1/2025</t>
  </si>
  <si>
    <t>o zřízení městské policie</t>
  </si>
  <si>
    <t>2025-03-13</t>
  </si>
  <si>
    <t>obecní policie</t>
  </si>
  <si>
    <t xml:space="preserve">zákon č. 553/1991 Sb., o obecní policii - § 1 odst. 1 </t>
  </si>
  <si>
    <t>6/1996: kterou se zřizuje městská policie</t>
  </si>
  <si>
    <t>1485698937</t>
  </si>
  <si>
    <t>5/2024</t>
  </si>
  <si>
    <t>2024-12-25</t>
  </si>
  <si>
    <t>2/2022: o regulaci hlučných činností a o nočním klidu</t>
  </si>
  <si>
    <t>5/2025: o regulaci hlučných činností a o nočním klidu; 5/2025: o regulaci hlučných činností a o nočním klidu</t>
  </si>
  <si>
    <t>1450612984</t>
  </si>
  <si>
    <t>3/2000</t>
  </si>
  <si>
    <t>VÝMAZ</t>
  </si>
  <si>
    <t>-</t>
  </si>
  <si>
    <t>1448057259</t>
  </si>
  <si>
    <t>3/2010</t>
  </si>
  <si>
    <t>kterou se mění a doplňuje obecně závazná vyhláška č.1/2009 o místním poplatku za zhodnocení stavebního pozemku možností jeho připojení na stavbu kanalizace</t>
  </si>
  <si>
    <t>2011-01-01</t>
  </si>
  <si>
    <t>Dle přechodného ustanovení</t>
  </si>
  <si>
    <t>místní poplatek za zhodnocení stavebního pozemku</t>
  </si>
  <si>
    <t>zákon č. 565/1990 Sb., o místních poplatcích - § 14 - za zhodnocení stavebního pozemku</t>
  </si>
  <si>
    <t>1/2009: o místním poplatku za zhodnocení stavebního pozemku možností jeho připojení na stavbu kanalizace</t>
  </si>
  <si>
    <t>3/2025: kterou se zrušují obecně závazné vyhlášky č. 1/2009, o místním poplatku za zhodnocení stavebního pozemku možností jeho připojení na stavbu kanalizace, ze dne 4. 5. 2009  a obecně závazná vyhláška č. 3/2010, kterou se mění a doplňuje obecně závazná vyhláška  č. 1/2009 o místním poplatku za zhodnocení stavebního pozemku možností jeho připojení na stavbu kanalizace, ze dne 13. 12. 2010; 3/2025: kterou se zrušují obecně závazné vyhlášky č. 1/2009, o místním poplatku za zhodnocení stavebního pozemku možností jeho připojení na stavbu kanalizace, ze dne 4. 5. 2009  a obecně závazná vyhláška č. 3/2010, kterou se mění a doplňuje obecně závazná vyhláška  č. 1/2009 o místním poplatku za zhodnocení stavebního pozemku možností jeho připojení na stavbu kanalizace, ze dne 13. 12. 2010</t>
  </si>
  <si>
    <t>1448032556</t>
  </si>
  <si>
    <t>1/2009</t>
  </si>
  <si>
    <t>o místním poplatku za zhodnocení stavebního pozemku možností jeho připojení na stavbu kanalizace</t>
  </si>
  <si>
    <t>2009-05-21</t>
  </si>
  <si>
    <t>3/2010: kterou se mění a doplňuje obecně závazná vyhláška č.1/2009 o místním poplatku za zhodnocení stavebního pozemku možností jeho připojení na stavbu kanalizace</t>
  </si>
  <si>
    <t>1448026585</t>
  </si>
  <si>
    <t>6/1996</t>
  </si>
  <si>
    <t>kterou se zřizuje městská policie</t>
  </si>
  <si>
    <t>1997-01-01</t>
  </si>
  <si>
    <t>1/2025: o zřízení městské policie</t>
  </si>
  <si>
    <t>1447167594</t>
  </si>
  <si>
    <t>4/2024</t>
  </si>
  <si>
    <t>o stanovení podmínek pro pořádání a průběh akcí typu technoparty a o zabezpečení místních záležitostí veřejného pořádku v souvislosti s jejich konáním</t>
  </si>
  <si>
    <t>2024-10-02</t>
  </si>
  <si>
    <t>veřejný pořádek - regulace akcí typu technoparty</t>
  </si>
  <si>
    <t>zákon č. 128/2000 Sb., o obcích - § 10 písm. b) - regulace akcí typu technoparty</t>
  </si>
  <si>
    <t>1413037439</t>
  </si>
  <si>
    <t>3/2024</t>
  </si>
  <si>
    <t>kterou se stanovují pravidla pro pohyb psů na veřejném prostranství ve městě</t>
  </si>
  <si>
    <t>pohyb psů; veřejný pořádek - jiné</t>
  </si>
  <si>
    <t>zákon č. 246/1992 Sb., na ochranu zvířat proti týrání - § 24 odst. 2; zákon č. 128/2000 Sb., o obcích - § 10 písm. c) - jiné</t>
  </si>
  <si>
    <t>1413033306</t>
  </si>
  <si>
    <t>2/2024</t>
  </si>
  <si>
    <t>kterou se stanoví část společného školského obvodu mateřské a základní školy</t>
  </si>
  <si>
    <t>školské obvody - základní školy; školské obvody - mateřské školy</t>
  </si>
  <si>
    <t>zákon č. 561/2004 Sb., školský zákon - § 178 odst. 2 písm. c); zákon č. 561/2004 Sb., školský zákon - § 179 odst. 3 a § 178 odst. 2 písm. c)</t>
  </si>
  <si>
    <t>1413029874</t>
  </si>
  <si>
    <t>1/2024</t>
  </si>
  <si>
    <t>2025-01-01</t>
  </si>
  <si>
    <t>daň z nemovitých věcí - místní koeficient; daň z nemovitých věcí - koeficient u pozemků; daň z nemovitých věcí - koeficient u staveb a jednotek; daň z nemovitých věcí - místní koeficient; daň z nemovitých věcí - místní koeficient</t>
  </si>
  <si>
    <t>zákon č. 338/1992 Sb., o dani z nemovitých věcí - § 12 odst. 1 písm. a) bod 1; zákon č. 338/1992 Sb., o dani z nemovitých věcí - § 6 odst. 4; zákon č. 338/1992 Sb., o dani z nemovitých věcí - § 11 odst. 5; zákon č. 338/1992 Sb., o dani z nemovitých věcí - § 12 odst. 1 písm. a) bod 2; zákon č. 338/1992 Sb., o dani z nemovitých věcí - § 12 odst. 1 písm. a) bod 4</t>
  </si>
  <si>
    <t>2/2025: o stanovení místního koeficientu pro jednotlivé skupiny nemovitých věcí</t>
  </si>
  <si>
    <t>2/2025: o stanovení místního koeficientu pro jednotlivé skupiny nemovitých věcí; 6/2025: o stanovení místního koeficientu pro jednotlivé skupiny nemovitých věcí; 6/2025: o stanovení místního koeficientu pro jednotlivé skupiny nemovitých věcí</t>
  </si>
  <si>
    <t>1374468734</t>
  </si>
  <si>
    <t>4/2018</t>
  </si>
  <si>
    <t>o regulaci provozování hazardních her</t>
  </si>
  <si>
    <t>2018-12-26</t>
  </si>
  <si>
    <t>hazardní hry</t>
  </si>
  <si>
    <t>zákon č. 186/2016 Sb., o hazardních hrách - § 12 odst. 1</t>
  </si>
  <si>
    <t>1372496980</t>
  </si>
  <si>
    <t>7/2023</t>
  </si>
  <si>
    <t>o zákazu požívání alkoholických nápojů na vybraných veřejných prostranstvích</t>
  </si>
  <si>
    <t>2024-01-01</t>
  </si>
  <si>
    <t>veřejný pořádek - konzumace alkoholu</t>
  </si>
  <si>
    <t>zákon č. 128/2000 Sb., o obcích - § 10 písm. a) - konzumace alkoholu</t>
  </si>
  <si>
    <t>1285003309</t>
  </si>
  <si>
    <t>6/2023</t>
  </si>
  <si>
    <t>o místním poplatku z pobytu</t>
  </si>
  <si>
    <t>místní poplatek z pobytu</t>
  </si>
  <si>
    <t>zákon č. 565/1990 Sb., o místních poplatcích - § 14 - z pobytu</t>
  </si>
  <si>
    <t>1285001394</t>
  </si>
  <si>
    <t>5/2023</t>
  </si>
  <si>
    <t>1284999856</t>
  </si>
  <si>
    <t>4/2023</t>
  </si>
  <si>
    <t>o místním poplatku ze psů</t>
  </si>
  <si>
    <t>místní poplatek ze psů</t>
  </si>
  <si>
    <t>zákon č. 565/1990 Sb., o místních poplatcích - § 14 - ze psů</t>
  </si>
  <si>
    <t>1284993440</t>
  </si>
  <si>
    <t>3/2023</t>
  </si>
  <si>
    <t>o místním poplatku za odkládání komunálního odpadu z nemovité věci</t>
  </si>
  <si>
    <t>místní poplatek za odkládání komunálního odpadu z nemovité věci</t>
  </si>
  <si>
    <t>zákon č. 565/1990 Sb., o místních poplatcích - § 14 - za odkládání komunálního odpadu z nemovité věci</t>
  </si>
  <si>
    <t>2/2021: o místním poplatku za obecní systém odpadového hospodářství</t>
  </si>
  <si>
    <t>1244054118</t>
  </si>
  <si>
    <t>2/2023</t>
  </si>
  <si>
    <t>kterou se vydává Požární řád obce</t>
  </si>
  <si>
    <t>2023-10-05</t>
  </si>
  <si>
    <t>požární ochrana - požární řád</t>
  </si>
  <si>
    <t>zákon č. 133/1985 Sb., o požární ochraně - § 29 odst. 1 písm. o) bod 1</t>
  </si>
  <si>
    <t>1244046303</t>
  </si>
  <si>
    <t>1/2023</t>
  </si>
  <si>
    <t>2023-05-06</t>
  </si>
  <si>
    <t>4/2025: o místním poplatku za užívání veřejného prostranství</t>
  </si>
  <si>
    <t>5/2023: o místním poplatku za užívání veřejného prostranství; 4/2025: o místním poplatku za užívání veřejného prostranství</t>
  </si>
  <si>
    <t>1178359844</t>
  </si>
  <si>
    <t>2/2022</t>
  </si>
  <si>
    <t>2023-01-03</t>
  </si>
  <si>
    <t>1/2022: o regulaci hlučných činností a nočního klidu</t>
  </si>
  <si>
    <t>1117895896</t>
  </si>
  <si>
    <t>1/2022</t>
  </si>
  <si>
    <t>o regulaci hlučných činností a nočního klidu</t>
  </si>
  <si>
    <t>2022-07-23</t>
  </si>
  <si>
    <t>1058636770</t>
  </si>
  <si>
    <t>3/2021</t>
  </si>
  <si>
    <t>kterou se stanovují závazné podmínky pro pořádání, průběh a ukončení veřejnosti přístupných sportovních a kulturních podniků, včetně tanečních zábav a diskoték, v rozsahu nezbytném k zajištění veřejného pořádku</t>
  </si>
  <si>
    <t>2022-01-01</t>
  </si>
  <si>
    <t>veřejný pořádek - podmínky pro pořádání veřejně přístupných akcí</t>
  </si>
  <si>
    <t>zákon č. 128/2000 Sb., o obcích - § 10 písm. b) - podmínky pro pořádání veřejně přístupných akcí</t>
  </si>
  <si>
    <t>994652009</t>
  </si>
  <si>
    <t>2/2021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</si>
  <si>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</si>
  <si>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</si>
  <si>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</si>
  <si>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3/2023: o místním poplatku za odkládání komunálního odpadu z nemovité věci</t>
  </si>
  <si>
    <t>994647400</t>
  </si>
  <si>
    <t>1/2021</t>
  </si>
  <si>
    <t>o stanovení obecního systému odpadového hospodářství</t>
  </si>
  <si>
    <t>systém odpadového hospodářství</t>
  </si>
  <si>
    <t>zákon č. 541/2020 Sb., o odpadech - § 59 odst. 4</t>
  </si>
  <si>
    <t>994641462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</si>
</sst>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5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45915</v>
      </c>
      <c r="I2" s="1">
        <v>45916.39802926546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HYPERLINK("https://sbirkapp.gov.cz/detail/SPPHMZODQW6FLH6O", "https://sbirkapp.gov.cz/detail/SPPHMZODQW6FLH6O")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45915</v>
      </c>
      <c r="I3" s="1">
        <v>45916.3917340006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HYPERLINK("https://sbirkapp.gov.cz/detail/SPPYGG26HCTFVIMM", "https://sbirkapp.gov.cz/detail/SPPYGG26HCTFVIMM")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45824</v>
      </c>
      <c r="I4" s="1">
        <v>45825.46178392388</v>
      </c>
      <c r="J4" t="s">
        <v>45</v>
      </c>
      <c r="K4" t="s">
        <v>31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HYPERLINK("https://sbirkapp.gov.cz/detail/SPPE6KCVV452O5T6", "https://sbirkapp.gov.cz/detail/SPPE6KCVV452O5T6")</f>
        <v>0</v>
      </c>
      <c r="V4" t="s">
        <v>49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45775</v>
      </c>
      <c r="I5" s="1">
        <v>45776.43187023298</v>
      </c>
      <c r="J5" t="s">
        <v>52</v>
      </c>
      <c r="K5" t="s">
        <v>31</v>
      </c>
      <c r="M5" t="s">
        <v>53</v>
      </c>
      <c r="N5" t="s">
        <v>54</v>
      </c>
      <c r="P5" t="s">
        <v>55</v>
      </c>
      <c r="S5" t="b">
        <v>1</v>
      </c>
      <c r="U5" s="2">
        <f>HYPERLINK("https://sbirkapp.gov.cz/detail/SPPDMEGCE27UI4RW", "https://sbirkapp.gov.cz/detail/SPPDMEGCE27UI4RW")</f>
        <v>0</v>
      </c>
      <c r="V5" t="s">
        <v>56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57</v>
      </c>
      <c r="F6" t="s">
        <v>28</v>
      </c>
      <c r="G6" t="s">
        <v>29</v>
      </c>
      <c r="H6" s="1">
        <v>45775</v>
      </c>
      <c r="I6" s="1">
        <v>45776.42662220723</v>
      </c>
      <c r="J6" t="s">
        <v>30</v>
      </c>
      <c r="K6" t="s">
        <v>31</v>
      </c>
      <c r="M6" t="s">
        <v>32</v>
      </c>
      <c r="N6" t="s">
        <v>58</v>
      </c>
      <c r="P6" t="s">
        <v>59</v>
      </c>
      <c r="R6" t="s">
        <v>60</v>
      </c>
      <c r="S6" t="b">
        <v>0</v>
      </c>
      <c r="T6" s="1">
        <v>46023</v>
      </c>
      <c r="U6" s="2">
        <f>HYPERLINK("https://sbirkapp.gov.cz/detail/SPPSUO3N5JPHSMTA", "https://sbirkapp.gov.cz/detail/SPPSUO3N5JPHSMTA")</f>
        <v>0</v>
      </c>
      <c r="V6" t="s">
        <v>61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63</v>
      </c>
      <c r="H7" s="1">
        <v>45712</v>
      </c>
      <c r="I7" s="1">
        <v>45714.32338839645</v>
      </c>
      <c r="J7" t="s">
        <v>64</v>
      </c>
      <c r="K7" t="s">
        <v>31</v>
      </c>
      <c r="M7" t="s">
        <v>65</v>
      </c>
      <c r="N7" t="s">
        <v>66</v>
      </c>
      <c r="P7" t="s">
        <v>67</v>
      </c>
      <c r="S7" t="b">
        <v>1</v>
      </c>
      <c r="U7" s="2">
        <f>HYPERLINK("https://sbirkapp.gov.cz/detail/SPPTCHZUHI6ZCMNQ", "https://sbirkapp.gov.cz/detail/SPPTCHZUHI6ZCMNQ")</f>
        <v>0</v>
      </c>
      <c r="V7" t="s">
        <v>68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69</v>
      </c>
      <c r="F8" t="s">
        <v>28</v>
      </c>
      <c r="G8" t="s">
        <v>37</v>
      </c>
      <c r="H8" s="1">
        <v>45635</v>
      </c>
      <c r="I8" s="1">
        <v>45636.44532851943</v>
      </c>
      <c r="J8" t="s">
        <v>70</v>
      </c>
      <c r="K8" t="s">
        <v>31</v>
      </c>
      <c r="M8" t="s">
        <v>39</v>
      </c>
      <c r="N8" t="s">
        <v>40</v>
      </c>
      <c r="P8" t="s">
        <v>71</v>
      </c>
      <c r="R8" t="s">
        <v>72</v>
      </c>
      <c r="S8" t="b">
        <v>0</v>
      </c>
      <c r="T8" s="1">
        <v>45931</v>
      </c>
      <c r="U8" s="2">
        <f>HYPERLINK("https://sbirkapp.gov.cz/detail/SPPP5DVLNDYPDSWE", "https://sbirkapp.gov.cz/detail/SPPP5DVLNDYPDSWE")</f>
        <v>0</v>
      </c>
      <c r="V8" t="s">
        <v>73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74</v>
      </c>
      <c r="F9" t="s">
        <v>75</v>
      </c>
      <c r="G9" t="s">
        <v>76</v>
      </c>
      <c r="H9" t="s">
        <v>76</v>
      </c>
      <c r="I9" t="s">
        <v>76</v>
      </c>
      <c r="J9" t="s">
        <v>76</v>
      </c>
      <c r="K9" t="s">
        <v>76</v>
      </c>
      <c r="L9" t="s">
        <v>76</v>
      </c>
      <c r="M9" t="s">
        <v>76</v>
      </c>
      <c r="N9" t="s">
        <v>76</v>
      </c>
      <c r="O9" t="s">
        <v>76</v>
      </c>
      <c r="P9" t="s">
        <v>76</v>
      </c>
      <c r="Q9" t="s">
        <v>76</v>
      </c>
      <c r="R9" t="s">
        <v>76</v>
      </c>
      <c r="S9" t="s">
        <v>76</v>
      </c>
      <c r="T9" t="s">
        <v>76</v>
      </c>
      <c r="U9" t="s">
        <v>76</v>
      </c>
      <c r="V9" t="s">
        <v>77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78</v>
      </c>
      <c r="F10" t="s">
        <v>28</v>
      </c>
      <c r="G10" t="s">
        <v>79</v>
      </c>
      <c r="H10" s="1">
        <v>40525</v>
      </c>
      <c r="I10" s="1">
        <v>45630.53767256603</v>
      </c>
      <c r="J10" t="s">
        <v>80</v>
      </c>
      <c r="K10" t="s">
        <v>81</v>
      </c>
      <c r="L10" s="1">
        <v>40526</v>
      </c>
      <c r="M10" t="s">
        <v>82</v>
      </c>
      <c r="N10" t="s">
        <v>83</v>
      </c>
      <c r="O10" t="s">
        <v>84</v>
      </c>
      <c r="R10" t="s">
        <v>85</v>
      </c>
      <c r="S10" t="b">
        <v>0</v>
      </c>
      <c r="T10" s="1">
        <v>45791</v>
      </c>
      <c r="U10" s="2">
        <f>HYPERLINK("https://sbirkapp.gov.cz/detail/SPPIKWTVTL3XAWIA", "https://sbirkapp.gov.cz/detail/SPPIKWTVTL3XAWIA")</f>
        <v>0</v>
      </c>
      <c r="V10" t="s">
        <v>86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87</v>
      </c>
      <c r="F11" t="s">
        <v>28</v>
      </c>
      <c r="G11" t="s">
        <v>88</v>
      </c>
      <c r="H11" s="1">
        <v>39937</v>
      </c>
      <c r="I11" s="1">
        <v>45630.53181224471</v>
      </c>
      <c r="J11" t="s">
        <v>89</v>
      </c>
      <c r="K11" t="s">
        <v>81</v>
      </c>
      <c r="L11" s="1">
        <v>39939</v>
      </c>
      <c r="M11" t="s">
        <v>82</v>
      </c>
      <c r="N11" t="s">
        <v>83</v>
      </c>
      <c r="Q11" t="s">
        <v>90</v>
      </c>
      <c r="R11" t="s">
        <v>85</v>
      </c>
      <c r="S11" t="b">
        <v>0</v>
      </c>
      <c r="T11" s="1">
        <v>45791</v>
      </c>
      <c r="U11" s="2">
        <f>HYPERLINK("https://sbirkapp.gov.cz/detail/SPPVDM5JPU5FFGVS", "https://sbirkapp.gov.cz/detail/SPPVDM5JPU5FFGVS")</f>
        <v>0</v>
      </c>
      <c r="V11" t="s">
        <v>91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92</v>
      </c>
      <c r="F12" t="s">
        <v>28</v>
      </c>
      <c r="G12" t="s">
        <v>93</v>
      </c>
      <c r="H12" s="1">
        <v>35408</v>
      </c>
      <c r="I12" s="1">
        <v>45629.37709804014</v>
      </c>
      <c r="J12" t="s">
        <v>94</v>
      </c>
      <c r="K12" t="s">
        <v>81</v>
      </c>
      <c r="L12" s="1">
        <v>35416</v>
      </c>
      <c r="M12" t="s">
        <v>65</v>
      </c>
      <c r="N12" t="s">
        <v>66</v>
      </c>
      <c r="R12" t="s">
        <v>95</v>
      </c>
      <c r="S12" t="b">
        <v>0</v>
      </c>
      <c r="T12" s="1">
        <v>45729</v>
      </c>
      <c r="U12" s="2">
        <f>HYPERLINK("https://sbirkapp.gov.cz/detail/SPPLP3LV7HI7XTAI", "https://sbirkapp.gov.cz/detail/SPPLP3LV7HI7XTAI")</f>
        <v>0</v>
      </c>
      <c r="V12" t="s">
        <v>96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97</v>
      </c>
      <c r="F13" t="s">
        <v>28</v>
      </c>
      <c r="G13" t="s">
        <v>98</v>
      </c>
      <c r="H13" s="1">
        <v>45551</v>
      </c>
      <c r="I13" s="1">
        <v>45552.43124485734</v>
      </c>
      <c r="J13" t="s">
        <v>99</v>
      </c>
      <c r="K13" t="s">
        <v>31</v>
      </c>
      <c r="M13" t="s">
        <v>100</v>
      </c>
      <c r="N13" t="s">
        <v>101</v>
      </c>
      <c r="S13" t="b">
        <v>1</v>
      </c>
      <c r="U13" s="2">
        <f>HYPERLINK("https://sbirkapp.gov.cz/detail/SPPUZECBKYVBXFMW", "https://sbirkapp.gov.cz/detail/SPPUZECBKYVBXFMW")</f>
        <v>0</v>
      </c>
      <c r="V13" t="s">
        <v>102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103</v>
      </c>
      <c r="F14" t="s">
        <v>28</v>
      </c>
      <c r="G14" t="s">
        <v>104</v>
      </c>
      <c r="H14" s="1">
        <v>45551</v>
      </c>
      <c r="I14" s="1">
        <v>45552.42738412656</v>
      </c>
      <c r="J14" t="s">
        <v>99</v>
      </c>
      <c r="K14" t="s">
        <v>31</v>
      </c>
      <c r="M14" t="s">
        <v>105</v>
      </c>
      <c r="N14" t="s">
        <v>106</v>
      </c>
      <c r="S14" t="b">
        <v>1</v>
      </c>
      <c r="U14" s="2">
        <f>HYPERLINK("https://sbirkapp.gov.cz/detail/SPPZCMMUONTZIYFC", "https://sbirkapp.gov.cz/detail/SPPZCMMUONTZIYFC")</f>
        <v>0</v>
      </c>
      <c r="V14" t="s">
        <v>107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108</v>
      </c>
      <c r="F15" t="s">
        <v>28</v>
      </c>
      <c r="G15" t="s">
        <v>109</v>
      </c>
      <c r="H15" s="1">
        <v>45551</v>
      </c>
      <c r="I15" s="1">
        <v>45552.42383236694</v>
      </c>
      <c r="J15" t="s">
        <v>99</v>
      </c>
      <c r="K15" t="s">
        <v>31</v>
      </c>
      <c r="M15" t="s">
        <v>110</v>
      </c>
      <c r="N15" t="s">
        <v>111</v>
      </c>
      <c r="S15" t="b">
        <v>1</v>
      </c>
      <c r="U15" s="2">
        <f>HYPERLINK("https://sbirkapp.gov.cz/detail/SPPXYDW2RGLSPHWQ", "https://sbirkapp.gov.cz/detail/SPPXYDW2RGLSPHWQ")</f>
        <v>0</v>
      </c>
      <c r="V15" t="s">
        <v>112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113</v>
      </c>
      <c r="F16" t="s">
        <v>28</v>
      </c>
      <c r="G16" t="s">
        <v>29</v>
      </c>
      <c r="H16" s="1">
        <v>45460</v>
      </c>
      <c r="I16" s="1">
        <v>45462.37322332595</v>
      </c>
      <c r="J16" t="s">
        <v>114</v>
      </c>
      <c r="K16" t="s">
        <v>31</v>
      </c>
      <c r="M16" t="s">
        <v>115</v>
      </c>
      <c r="N16" t="s">
        <v>116</v>
      </c>
      <c r="Q16" t="s">
        <v>117</v>
      </c>
      <c r="R16" t="s">
        <v>118</v>
      </c>
      <c r="S16" t="b">
        <v>0</v>
      </c>
      <c r="T16" s="1">
        <v>46023</v>
      </c>
      <c r="U16" s="2">
        <f>HYPERLINK("https://sbirkapp.gov.cz/detail/SPPODIHPNBJYG47W", "https://sbirkapp.gov.cz/detail/SPPODIHPNBJYG47W")</f>
        <v>0</v>
      </c>
      <c r="V16" t="s">
        <v>119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120</v>
      </c>
      <c r="F17" t="s">
        <v>28</v>
      </c>
      <c r="G17" t="s">
        <v>121</v>
      </c>
      <c r="H17" s="1">
        <v>43444</v>
      </c>
      <c r="I17" s="1">
        <v>45457.4277952085</v>
      </c>
      <c r="J17" t="s">
        <v>122</v>
      </c>
      <c r="K17" t="s">
        <v>81</v>
      </c>
      <c r="L17" s="1">
        <v>43445</v>
      </c>
      <c r="M17" t="s">
        <v>123</v>
      </c>
      <c r="N17" t="s">
        <v>124</v>
      </c>
      <c r="S17" t="b">
        <v>1</v>
      </c>
      <c r="U17" s="2">
        <f>HYPERLINK("https://sbirkapp.gov.cz/detail/SPPCCFYT7GEZBDLI", "https://sbirkapp.gov.cz/detail/SPPCCFYT7GEZBDLI")</f>
        <v>0</v>
      </c>
      <c r="V17" t="s">
        <v>125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126</v>
      </c>
      <c r="F18" t="s">
        <v>28</v>
      </c>
      <c r="G18" t="s">
        <v>127</v>
      </c>
      <c r="H18" s="1">
        <v>45271</v>
      </c>
      <c r="I18" s="1">
        <v>45273.36232182222</v>
      </c>
      <c r="J18" t="s">
        <v>128</v>
      </c>
      <c r="K18" t="s">
        <v>31</v>
      </c>
      <c r="M18" t="s">
        <v>129</v>
      </c>
      <c r="N18" t="s">
        <v>130</v>
      </c>
      <c r="S18" t="b">
        <v>1</v>
      </c>
      <c r="U18" s="2">
        <f>HYPERLINK("https://sbirkapp.gov.cz/detail/SPPIACBXPZMIGPS6", "https://sbirkapp.gov.cz/detail/SPPIACBXPZMIGPS6")</f>
        <v>0</v>
      </c>
      <c r="V18" t="s">
        <v>131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132</v>
      </c>
      <c r="F19" t="s">
        <v>28</v>
      </c>
      <c r="G19" t="s">
        <v>133</v>
      </c>
      <c r="H19" s="1">
        <v>45271</v>
      </c>
      <c r="I19" s="1">
        <v>45273.35968359635</v>
      </c>
      <c r="J19" t="s">
        <v>128</v>
      </c>
      <c r="K19" t="s">
        <v>31</v>
      </c>
      <c r="M19" t="s">
        <v>134</v>
      </c>
      <c r="N19" t="s">
        <v>135</v>
      </c>
      <c r="S19" t="b">
        <v>1</v>
      </c>
      <c r="U19" s="2">
        <f>HYPERLINK("https://sbirkapp.gov.cz/detail/SPPTAASRCX7F7RKK", "https://sbirkapp.gov.cz/detail/SPPTAASRCX7F7RKK")</f>
        <v>0</v>
      </c>
      <c r="V19" t="s">
        <v>136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137</v>
      </c>
      <c r="F20" t="s">
        <v>28</v>
      </c>
      <c r="G20" t="s">
        <v>44</v>
      </c>
      <c r="H20" s="1">
        <v>45271</v>
      </c>
      <c r="I20" s="1">
        <v>45273.35746549347</v>
      </c>
      <c r="J20" t="s">
        <v>128</v>
      </c>
      <c r="K20" t="s">
        <v>31</v>
      </c>
      <c r="M20" t="s">
        <v>46</v>
      </c>
      <c r="N20" t="s">
        <v>47</v>
      </c>
      <c r="P20" t="s">
        <v>48</v>
      </c>
      <c r="S20" t="b">
        <v>1</v>
      </c>
      <c r="U20" s="2">
        <f>HYPERLINK("https://sbirkapp.gov.cz/detail/SPPEUR4IMT72MHYK", "https://sbirkapp.gov.cz/detail/SPPEUR4IMT72MHYK")</f>
        <v>0</v>
      </c>
      <c r="V20" t="s">
        <v>138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139</v>
      </c>
      <c r="F21" t="s">
        <v>28</v>
      </c>
      <c r="G21" t="s">
        <v>140</v>
      </c>
      <c r="H21" s="1">
        <v>45271</v>
      </c>
      <c r="I21" s="1">
        <v>45273.3507139141</v>
      </c>
      <c r="J21" t="s">
        <v>128</v>
      </c>
      <c r="K21" t="s">
        <v>31</v>
      </c>
      <c r="M21" t="s">
        <v>141</v>
      </c>
      <c r="N21" t="s">
        <v>142</v>
      </c>
      <c r="S21" t="b">
        <v>1</v>
      </c>
      <c r="U21" s="2">
        <f>HYPERLINK("https://sbirkapp.gov.cz/detail/SPPC45LHCDUOPVXG", "https://sbirkapp.gov.cz/detail/SPPC45LHCDUOPVXG")</f>
        <v>0</v>
      </c>
      <c r="V21" t="s">
        <v>143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144</v>
      </c>
      <c r="F22" t="s">
        <v>28</v>
      </c>
      <c r="G22" t="s">
        <v>145</v>
      </c>
      <c r="H22" s="1">
        <v>45187</v>
      </c>
      <c r="I22" s="1">
        <v>45189.36823093228</v>
      </c>
      <c r="J22" t="s">
        <v>128</v>
      </c>
      <c r="K22" t="s">
        <v>31</v>
      </c>
      <c r="M22" t="s">
        <v>146</v>
      </c>
      <c r="N22" t="s">
        <v>147</v>
      </c>
      <c r="P22" t="s">
        <v>148</v>
      </c>
      <c r="S22" t="b">
        <v>1</v>
      </c>
      <c r="U22" s="2">
        <f>HYPERLINK("https://sbirkapp.gov.cz/detail/SPPF6XFXJI4FBNK6", "https://sbirkapp.gov.cz/detail/SPPF6XFXJI4FBNK6")</f>
        <v>0</v>
      </c>
      <c r="V22" t="s">
        <v>149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150</v>
      </c>
      <c r="F23" t="s">
        <v>28</v>
      </c>
      <c r="G23" t="s">
        <v>151</v>
      </c>
      <c r="H23" s="1">
        <v>45187</v>
      </c>
      <c r="I23" s="1">
        <v>45189.3587246761</v>
      </c>
      <c r="J23" t="s">
        <v>152</v>
      </c>
      <c r="K23" t="s">
        <v>31</v>
      </c>
      <c r="M23" t="s">
        <v>153</v>
      </c>
      <c r="N23" t="s">
        <v>154</v>
      </c>
      <c r="S23" t="b">
        <v>1</v>
      </c>
      <c r="U23" s="2">
        <f>HYPERLINK("https://sbirkapp.gov.cz/detail/SPPXMK2ZETBYMO5G", "https://sbirkapp.gov.cz/detail/SPPXMK2ZETBYMO5G")</f>
        <v>0</v>
      </c>
      <c r="V23" t="s">
        <v>155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156</v>
      </c>
      <c r="F24" t="s">
        <v>28</v>
      </c>
      <c r="G24" t="s">
        <v>44</v>
      </c>
      <c r="H24" s="1">
        <v>45033</v>
      </c>
      <c r="I24" s="1">
        <v>45037.33900789868</v>
      </c>
      <c r="J24" t="s">
        <v>157</v>
      </c>
      <c r="K24" t="s">
        <v>31</v>
      </c>
      <c r="M24" t="s">
        <v>46</v>
      </c>
      <c r="N24" t="s">
        <v>47</v>
      </c>
      <c r="Q24" t="s">
        <v>158</v>
      </c>
      <c r="R24" t="s">
        <v>159</v>
      </c>
      <c r="S24" t="b">
        <v>0</v>
      </c>
      <c r="T24" s="1">
        <v>45292</v>
      </c>
      <c r="U24" s="2">
        <f>HYPERLINK("https://sbirkapp.gov.cz/detail/SPPPUB24LPNEWQRG", "https://sbirkapp.gov.cz/detail/SPPPUB24LPNEWQRG")</f>
        <v>0</v>
      </c>
      <c r="V24" t="s">
        <v>160</v>
      </c>
      <c r="W24">
        <v>2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161</v>
      </c>
      <c r="F25" t="s">
        <v>28</v>
      </c>
      <c r="G25" t="s">
        <v>37</v>
      </c>
      <c r="H25" s="1">
        <v>44907</v>
      </c>
      <c r="I25" s="1">
        <v>44914.34049142303</v>
      </c>
      <c r="J25" t="s">
        <v>162</v>
      </c>
      <c r="K25" t="s">
        <v>31</v>
      </c>
      <c r="M25" t="s">
        <v>39</v>
      </c>
      <c r="N25" t="s">
        <v>40</v>
      </c>
      <c r="P25" t="s">
        <v>163</v>
      </c>
      <c r="Q25" t="s">
        <v>41</v>
      </c>
      <c r="R25" t="s">
        <v>41</v>
      </c>
      <c r="S25" t="b">
        <v>0</v>
      </c>
      <c r="T25" s="1">
        <v>45651</v>
      </c>
      <c r="U25" s="2">
        <f>HYPERLINK("https://sbirkapp.gov.cz/detail/SPPF2NW4OHOPNNUA", "https://sbirkapp.gov.cz/detail/SPPF2NW4OHOPNNUA")</f>
        <v>0</v>
      </c>
      <c r="V25" t="s">
        <v>164</v>
      </c>
      <c r="W25">
        <v>3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165</v>
      </c>
      <c r="F26" t="s">
        <v>28</v>
      </c>
      <c r="G26" t="s">
        <v>166</v>
      </c>
      <c r="H26" s="1">
        <v>44732</v>
      </c>
      <c r="I26" s="1">
        <v>44750.41944272791</v>
      </c>
      <c r="J26" t="s">
        <v>167</v>
      </c>
      <c r="K26" t="s">
        <v>31</v>
      </c>
      <c r="M26" t="s">
        <v>39</v>
      </c>
      <c r="N26" t="s">
        <v>40</v>
      </c>
      <c r="R26" t="s">
        <v>71</v>
      </c>
      <c r="S26" t="b">
        <v>0</v>
      </c>
      <c r="T26" s="1">
        <v>44929</v>
      </c>
      <c r="U26" s="2">
        <f>HYPERLINK("https://sbirkapp.gov.cz/detail/SPPYGS7PC7UOWVJU", "https://sbirkapp.gov.cz/detail/SPPYGS7PC7UOWVJU")</f>
        <v>0</v>
      </c>
      <c r="V26" t="s">
        <v>168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169</v>
      </c>
      <c r="F27" t="s">
        <v>28</v>
      </c>
      <c r="G27" t="s">
        <v>170</v>
      </c>
      <c r="H27" s="1">
        <v>44543</v>
      </c>
      <c r="I27" s="1">
        <v>44587.59319037487</v>
      </c>
      <c r="J27" t="s">
        <v>171</v>
      </c>
      <c r="K27" t="s">
        <v>81</v>
      </c>
      <c r="L27" s="1">
        <v>44544</v>
      </c>
      <c r="M27" t="s">
        <v>172</v>
      </c>
      <c r="N27" t="s">
        <v>173</v>
      </c>
      <c r="S27" t="b">
        <v>1</v>
      </c>
      <c r="U27" s="2">
        <f>HYPERLINK("https://sbirkapp.gov.cz/detail/SPPNT65MK4RWVXXI", "https://sbirkapp.gov.cz/detail/SPPNT65MK4RWVXXI")</f>
        <v>0</v>
      </c>
      <c r="V27" t="s">
        <v>174</v>
      </c>
      <c r="W27">
        <v>1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175</v>
      </c>
      <c r="F28" t="s">
        <v>28</v>
      </c>
      <c r="G28" t="s">
        <v>176</v>
      </c>
      <c r="H28" s="1">
        <v>44543</v>
      </c>
      <c r="I28" s="1">
        <v>44587.58898394879</v>
      </c>
      <c r="J28" t="s">
        <v>171</v>
      </c>
      <c r="K28" t="s">
        <v>81</v>
      </c>
      <c r="L28" s="1">
        <v>44544</v>
      </c>
      <c r="M28" t="s">
        <v>177</v>
      </c>
      <c r="N28" t="s">
        <v>178</v>
      </c>
      <c r="R28" t="s">
        <v>179</v>
      </c>
      <c r="S28" t="b">
        <v>0</v>
      </c>
      <c r="T28" s="1">
        <v>45292</v>
      </c>
      <c r="U28" s="2">
        <f>HYPERLINK("https://sbirkapp.gov.cz/detail/SPPO26RYNPHDEOV6", "https://sbirkapp.gov.cz/detail/SPPO26RYNPHDEOV6")</f>
        <v>0</v>
      </c>
      <c r="V28" t="s">
        <v>180</v>
      </c>
      <c r="W28">
        <v>1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181</v>
      </c>
      <c r="F29" t="s">
        <v>28</v>
      </c>
      <c r="G29" t="s">
        <v>182</v>
      </c>
      <c r="H29" s="1">
        <v>44543</v>
      </c>
      <c r="I29" s="1">
        <v>44587.58215414844</v>
      </c>
      <c r="J29" t="s">
        <v>171</v>
      </c>
      <c r="K29" t="s">
        <v>81</v>
      </c>
      <c r="L29" s="1">
        <v>44544</v>
      </c>
      <c r="M29" t="s">
        <v>183</v>
      </c>
      <c r="N29" t="s">
        <v>184</v>
      </c>
      <c r="S29" t="b">
        <v>1</v>
      </c>
      <c r="U29" s="2">
        <f>HYPERLINK("https://sbirkapp.gov.cz/detail/SPP5RJI7YCIIIHRI", "https://sbirkapp.gov.cz/detail/SPP5RJI7YCIIIHRI")</f>
        <v>0</v>
      </c>
      <c r="V29" t="s">
        <v>185</v>
      </c>
      <c r="W2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2026-07-07T03:47:03Z</dcterms:created>
  <dcterms:modified xsi:type="dcterms:W3CDTF">2026-07-07T03:47:03Z</dcterms:modified>
</cp:coreProperties>
</file>