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<sst xmlns="http://schemas.openxmlformats.org/spreadsheetml/2006/main" count="534" uniqueCount="237">
  <si>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</si>
  <si>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</si>
  <si>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</si>
  <si>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</si>
  <si>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</si>
  <si>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</si>
  <si>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</si>
  <si>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</si>
  <si>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</si>
  <si>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</si>
  <si>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</si>
  <si>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</si>
  <si>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</si>
  <si>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</si>
  <si>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</si>
  <si>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</si>
  <si>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</si>
  <si>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</si>
  <si>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</si>
  <si>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</si>
  <si>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</si>
  <si>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</si>
  <si>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</si>
  <si>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Stráž pod Ralskem</t>
  </si>
  <si>
    <t>00260967</t>
  </si>
  <si>
    <t>ifqba8b</t>
  </si>
  <si>
    <t>Liberecký kraj</t>
  </si>
  <si>
    <t>3/2026</t>
  </si>
  <si>
    <t>Obecně závazná vyhláška</t>
  </si>
  <si>
    <t>o regulaci zacházení s pyrotechnickýmí výrobky</t>
  </si>
  <si>
    <t>2026-04-14</t>
  </si>
  <si>
    <t>Běžný</t>
  </si>
  <si>
    <t>pyrotechnické výrobky</t>
  </si>
  <si>
    <t>zákon č. 206/2015 Sb., zákon o pyrotechnice - § 35c</t>
  </si>
  <si>
    <t>3/2024: Obecně závazná vyhláška města Stráž pod Ralskem k zabezpečení místních záležitostí veřejného pořádku na veřejných prostranstvích, kterou se reguluje používání zábavní pyrotechniky</t>
  </si>
  <si>
    <t>1671608323</t>
  </si>
  <si>
    <t>2/2026</t>
  </si>
  <si>
    <t>o stanovení kratší doby nočního klidu</t>
  </si>
  <si>
    <t>noční klid</t>
  </si>
  <si>
    <t>zákon č. 251/2016 Sb., o některých přestupcích - § 5 odst. 7</t>
  </si>
  <si>
    <t>1/2025: o stanovení kratší doby nočního klidu</t>
  </si>
  <si>
    <t>1671607913</t>
  </si>
  <si>
    <t>1/2026</t>
  </si>
  <si>
    <t>kterou se stanovují pravidla pro pohyb psů</t>
  </si>
  <si>
    <t>2026-02-17</t>
  </si>
  <si>
    <t>pohyb psů; veřejný pořádek - jiné</t>
  </si>
  <si>
    <t>zákon č. 246/1992 Sb., na ochranu zvířat proti týrání - § 24 odst. 2; zákon č. 128/2000 Sb., o obcích - § 10 písm. c) - jiné</t>
  </si>
  <si>
    <t>2/2013: o pravidlech volného pohybu psů na veřejném prostranství</t>
  </si>
  <si>
    <t>1644197459</t>
  </si>
  <si>
    <t>2/2025</t>
  </si>
  <si>
    <t>požární řád města Stráž pod Ralskem</t>
  </si>
  <si>
    <t>2025-10-16</t>
  </si>
  <si>
    <t>požární ochrana - požární řád</t>
  </si>
  <si>
    <t>zákon č. 133/1985 Sb., o požární ochraně - § 29 odst. 1 písm. o) bod 1</t>
  </si>
  <si>
    <t>1581104112</t>
  </si>
  <si>
    <t>1/2025</t>
  </si>
  <si>
    <t>2025-05-10</t>
  </si>
  <si>
    <t>1/2024: o stanovení kratší doby nočního klidu</t>
  </si>
  <si>
    <t>2/2026: o stanovení kratší doby nočního klidu</t>
  </si>
  <si>
    <t>1514475807</t>
  </si>
  <si>
    <t>5/2024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</si>
  <si>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</si>
  <si>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</si>
  <si>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</si>
  <si>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</si>
  <si>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</si>
  <si>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1441242562</t>
  </si>
  <si>
    <t>4/2024</t>
  </si>
  <si>
    <t>o stanovení obecního systému odpadového hospodářství</t>
  </si>
  <si>
    <t>2024-10-01</t>
  </si>
  <si>
    <t>systém odpadového hospodářství</t>
  </si>
  <si>
    <t>zákon č. 541/2020 Sb., o odpadech - § 59 odst. 4</t>
  </si>
  <si>
    <t>2/2021: o stanovení obecního systému odpadového hospodářství</t>
  </si>
  <si>
    <t>1412579429</t>
  </si>
  <si>
    <t>3/2024</t>
  </si>
  <si>
    <t>Obecně závazná vyhláška města Stráž pod Ralskem k zabezpečení místních záležitostí veřejného pořádku na veřejných prostranstvích, kterou se reguluje používání zábavní pyrotechniky</t>
  </si>
  <si>
    <t>2024-06-06</t>
  </si>
  <si>
    <t>veřejný pořádek - pyrotechnika</t>
  </si>
  <si>
    <t>zákon č. 128/2000 Sb., o obcích - § 10 písm. a) - pyrotechnika</t>
  </si>
  <si>
    <t>2/2024: k zabezpečení místních záležitostí veřejného pořádku na veřejných prostranstvích, kterou se reguluje používání zábavní pyrotechniky</t>
  </si>
  <si>
    <t>3/2026: o regulaci zacházení s pyrotechnickýmí výrobky</t>
  </si>
  <si>
    <t>1362029745</t>
  </si>
  <si>
    <t>2/2024</t>
  </si>
  <si>
    <t>k zabezpečení místních záležitostí veřejného pořádku na veřejných prostranstvích, kterou se reguluje používání zábavní pyrotechniky</t>
  </si>
  <si>
    <t>2024-02-20</t>
  </si>
  <si>
    <t>1310492490</t>
  </si>
  <si>
    <t>1/2024</t>
  </si>
  <si>
    <t>1/2023: o stanovení kratší doby nočního klidu</t>
  </si>
  <si>
    <t>1/2025: o stanovení kratší doby nočního klidu; 1/2025: o stanovení kratší doby nočního klidu</t>
  </si>
  <si>
    <t>1310489926</t>
  </si>
  <si>
    <t>4/2023</t>
  </si>
  <si>
    <t>o místním poplatku ze psů</t>
  </si>
  <si>
    <t>2024-01-01</t>
  </si>
  <si>
    <t>místní poplatek ze psů</t>
  </si>
  <si>
    <t>zákon č. 565/1990 Sb., o místních poplatcích - § 14 - ze psů</t>
  </si>
  <si>
    <t>3/2019: o místním poplatku ze psů</t>
  </si>
  <si>
    <t>1274614184</t>
  </si>
  <si>
    <t>3/2023</t>
  </si>
  <si>
    <t>1/2021: o místním poplatku za obecní systém odpadového hospodářství</t>
  </si>
  <si>
    <t>5/2024: o místním poplatku za obecní systém odpadového hospodářství</t>
  </si>
  <si>
    <t>1274612332</t>
  </si>
  <si>
    <t>2/2023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</si>
  <si>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</si>
  <si>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</si>
  <si>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</si>
  <si>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3/2020: o místním poplatku za užívání veřejného prostranství</t>
  </si>
  <si>
    <t>1274609329</t>
  </si>
  <si>
    <t>1/2023</t>
  </si>
  <si>
    <t>2023-05-03</t>
  </si>
  <si>
    <t>1176515101</t>
  </si>
  <si>
    <t>4/2022</t>
  </si>
  <si>
    <t>kterou se stanovují závazné podmínky pro pořádání, průběh a ukončení veřejnosti přístupných sportovních a kulturních podniků, včetně tanečních zábav a diskoték, v rozsahu nezbytném k zajištění veřejného pořádku</t>
  </si>
  <si>
    <t>2023-01-04</t>
  </si>
  <si>
    <t>veřejný pořádek - podmínky pro pořádání veřejně přístupných akcí</t>
  </si>
  <si>
    <t>zákon č. 128/2000 Sb., o obcích - § 10 písm. b) - podmínky pro pořádání veřejně přístupných akcí</t>
  </si>
  <si>
    <t>5/2015: kterou se stanovují závazné podmínky pro pořádání, průběh a ukončení veřejnosti přístupných sportovních a kulturních podniků, včetně tanečních zábav a diskoték, v rozsahu nezbytném k zajištění veřejného pořádku</t>
  </si>
  <si>
    <t>1118819841</t>
  </si>
  <si>
    <t>3/2022</t>
  </si>
  <si>
    <t>kterou se stanoví části společného školského obvodu základní školy</t>
  </si>
  <si>
    <t>2022-09-16</t>
  </si>
  <si>
    <t>školské obvody - základní školy</t>
  </si>
  <si>
    <t>zákon č. 561/2004 Sb., školský zákon - § 178 odst. 2 písm. c)</t>
  </si>
  <si>
    <t>1/2018: kterou se stanoví část společného školského obvodu základní školy; 2/2022: kterou se stanoví část společného školského obvodu základní školy</t>
  </si>
  <si>
    <t>1077756182</t>
  </si>
  <si>
    <t>2/2022</t>
  </si>
  <si>
    <t>kterou se stanoví část společného školského obvodu základní školy</t>
  </si>
  <si>
    <t>2022-07-15</t>
  </si>
  <si>
    <t>1/2022: kterou se stanoví část společného školského obvodu základní školy</t>
  </si>
  <si>
    <t>3/2022: kterou se stanoví části společného školského obvodu základní školy</t>
  </si>
  <si>
    <t>1056226625</t>
  </si>
  <si>
    <t>1/2022</t>
  </si>
  <si>
    <t>2022-05-13</t>
  </si>
  <si>
    <t>2/2022: kterou se stanoví část společného školského obvodu základní školy; 2/2022: kterou se stanoví část společného školského obvodu základní školy</t>
  </si>
  <si>
    <t>1032335557</t>
  </si>
  <si>
    <t>1/2013</t>
  </si>
  <si>
    <t>Nařízení</t>
  </si>
  <si>
    <t>Tržní řád</t>
  </si>
  <si>
    <t>2013-09-10</t>
  </si>
  <si>
    <t>Dle přechodného ustanovení</t>
  </si>
  <si>
    <t>regulace prodeje zboží a nabízení služeb - tržní řád</t>
  </si>
  <si>
    <t xml:space="preserve">zákon č. 455/1991 Sb., živnostenský zákon - § 18 odst. 1 </t>
  </si>
  <si>
    <t>997730558</t>
  </si>
  <si>
    <t>2/2021</t>
  </si>
  <si>
    <t>2022-01-04</t>
  </si>
  <si>
    <t>4/2024: o stanovení obecního systému odpadového hospodářství</t>
  </si>
  <si>
    <t>997727574</t>
  </si>
  <si>
    <t>1/2021</t>
  </si>
  <si>
    <t>2022-01-01</t>
  </si>
  <si>
    <t>997724643</t>
  </si>
  <si>
    <t>3/2020</t>
  </si>
  <si>
    <t>2020-03-25</t>
  </si>
  <si>
    <t>2/2023: o místním poplatku za užívání veřejného prostranství</t>
  </si>
  <si>
    <t>997712554</t>
  </si>
  <si>
    <t>2/2020</t>
  </si>
  <si>
    <t>kterou se zrušuje obecně závazná vyhláška č. 7/2010 o místním poplatku z ubytovací kapacity</t>
  </si>
  <si>
    <t>2020-02-21</t>
  </si>
  <si>
    <t>zrušovací</t>
  </si>
  <si>
    <t>ústavní zákon č. 1/1993 Sb., Ústava České republiky - čl. 104 odst. 3 - zrušovací OZV</t>
  </si>
  <si>
    <t>997704356</t>
  </si>
  <si>
    <t>1/2020</t>
  </si>
  <si>
    <t>kterou se zrušuje obecně závazná vyhláška č.4/2010 o místním poplatku za lázeňský nebo rekreační pobyt</t>
  </si>
  <si>
    <t>997697951</t>
  </si>
  <si>
    <t>7/2019</t>
  </si>
  <si>
    <t>kterou se zrušuje obecně závazná vyhláška č. 6/2010 o místním poplatku ze vstupného</t>
  </si>
  <si>
    <t>2020-01-01</t>
  </si>
  <si>
    <t>997690558</t>
  </si>
  <si>
    <t>3/2019</t>
  </si>
  <si>
    <t>4/2023: o místním poplatku ze psů</t>
  </si>
  <si>
    <t>997685931</t>
  </si>
  <si>
    <t>2/2019</t>
  </si>
  <si>
    <t>kterou se zrušuje obecně závazná vyhláška č. 5/2006 o podrobnostech stejnokroje strážníků městské policie a podrobnostech jeho nošení</t>
  </si>
  <si>
    <t>2019-04-16</t>
  </si>
  <si>
    <t>997682412</t>
  </si>
  <si>
    <t>1/2019</t>
  </si>
  <si>
    <t>kterou se zrušuje obecně závazná vyhláška č. 1/2013, kterou se vydává Požární řád</t>
  </si>
  <si>
    <t>997680761</t>
  </si>
  <si>
    <t>1/2018</t>
  </si>
  <si>
    <t>2018-07-17</t>
  </si>
  <si>
    <t>997677550</t>
  </si>
  <si>
    <t>2/2016</t>
  </si>
  <si>
    <t>o regulaci provozování hazardních her</t>
  </si>
  <si>
    <t>2017-01-12</t>
  </si>
  <si>
    <t>hazardní hry</t>
  </si>
  <si>
    <t xml:space="preserve">zákon č. 186/2016 Sb., o hazardních hrách - § 12 </t>
  </si>
  <si>
    <t>997673857</t>
  </si>
  <si>
    <t>1/2016</t>
  </si>
  <si>
    <t>o zákazu požívání alkoholických nápojů na veřejném prostranství</t>
  </si>
  <si>
    <t>2016-09-29</t>
  </si>
  <si>
    <t>veřejný pořádek - konzumace alkoholu</t>
  </si>
  <si>
    <t>zákon č. 128/2000 Sb., o obcích - § 10 písm. a) - konzumace alkoholu</t>
  </si>
  <si>
    <t>997671150</t>
  </si>
  <si>
    <t>5/2015</t>
  </si>
  <si>
    <t>2016-01-01</t>
  </si>
  <si>
    <t>4/2022: kterou se stanovují závazné podmínky pro pořádání, průběh a ukončení veřejnosti přístupných sportovních a kulturních podniků, včetně tanečních zábav a diskoték, v rozsahu nezbytném k zajištění veřejného pořádku; 4/2022: kterou se stanovují závazné podmínky pro pořádání, průběh a ukončení veřejnosti přístupných sportovních a kulturních podniků, včetně tanečních zábav a diskoték, v rozsahu nezbytném k zajištění veřejného pořádku</t>
  </si>
  <si>
    <t>997665966</t>
  </si>
  <si>
    <t>2/2013</t>
  </si>
  <si>
    <t>o pravidlech volného pohybu psů na veřejném prostranství</t>
  </si>
  <si>
    <t>2013-04-20</t>
  </si>
  <si>
    <t>pohyb psů</t>
  </si>
  <si>
    <t>zákon č. 246/1992 Sb., na ochranu zvířat proti týrání - § 24 odst. 2</t>
  </si>
  <si>
    <t>1/2026: kterou se stanovují pravidla pro pohyb psů; 1/2026: kterou se stanovují pravidla pro pohyb psů</t>
  </si>
  <si>
    <t>997662034</t>
  </si>
  <si>
    <t>1/2012</t>
  </si>
  <si>
    <t>která ruší obecně závaznou vyhlášku č. 8/2010 o místním poplatku za provozovaný výherní hrací přístroj nebo jiné technické herní zařízení povolené Ministerstvem financí podle jiného právního předpisu</t>
  </si>
  <si>
    <t>2012-04-12</t>
  </si>
  <si>
    <t>997656234</t>
  </si>
  <si>
    <t>4/2008</t>
  </si>
  <si>
    <t>o stanovení místního koeficientu pro výpočet daně z nemovitostí</t>
  </si>
  <si>
    <t>2009-01-01</t>
  </si>
  <si>
    <t>daň z nemovitých věcí - místní koeficient</t>
  </si>
  <si>
    <t>zákon č. 338/1992 Sb., o dani z nemovitých věcí - § 12</t>
  </si>
  <si>
    <t>997654546</t>
  </si>
  <si>
    <t>4/2006</t>
  </si>
  <si>
    <t>kterou se mění obecně závazná vyhláška č. 2/94 o městské policii města Stráž pod Ralskem ze dne 31. 1. 1994</t>
  </si>
  <si>
    <t>2006-10-01</t>
  </si>
  <si>
    <t>obecní policie</t>
  </si>
  <si>
    <t xml:space="preserve">zákon č. 553/1991 Sb., o obecní policii - § 1 odst. 1 </t>
  </si>
  <si>
    <t>2/1994: o městské policii města Stráž pod Ralskem</t>
  </si>
  <si>
    <t>997652370</t>
  </si>
  <si>
    <t>5/2005</t>
  </si>
  <si>
    <t>kterou se zrušují vyhlášky o době a místu konání voleb č. 2/1996, 4/1996, 3/1998 a 5/1998</t>
  </si>
  <si>
    <t>2006-01-01</t>
  </si>
  <si>
    <t>jiná</t>
  </si>
  <si>
    <t>997649531</t>
  </si>
  <si>
    <t>3/2005</t>
  </si>
  <si>
    <t>kterou se zrušuje Zvláštní statut části města Stráž pod Ralskem, Veřejná vyhláška o chráněném území č. 3/94</t>
  </si>
  <si>
    <t>statut</t>
  </si>
  <si>
    <t>997645046</t>
  </si>
  <si>
    <t>1/2005</t>
  </si>
  <si>
    <t>kterou se zrušuje obecně závazná vyhláška č. 1/94, Vyhláška o čistotě, ochraně zeleně a dodržování zásad veřejného pořádku</t>
  </si>
  <si>
    <t xml:space="preserve">ústavní zákon č. 1/1993 Sb., Ústava České republiky - čl. 104 odst. 3 </t>
  </si>
  <si>
    <t>997643425</t>
  </si>
  <si>
    <t>2/1994</t>
  </si>
  <si>
    <t>o městské policii města Stráž pod Ralskem</t>
  </si>
  <si>
    <t>1994-02-16</t>
  </si>
  <si>
    <t>4/2006: kterou se mění obecně závazná vyhláška č. 2/94 o městské policii města Stráž pod Ralskem ze dne 31. 1. 1994</t>
  </si>
  <si>
    <t>995130804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</si>
</sst>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51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46106</v>
      </c>
      <c r="I2" s="1">
        <v>46111.26855309618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HYPERLINK("https://sbirkapp.gov.cz/detail/SPPCYMIOKY763RD2", "https://sbirkapp.gov.cz/detail/SPPCYMIOKY763RD2")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46106</v>
      </c>
      <c r="I3" s="1">
        <v>46111.26644710338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HYPERLINK("https://sbirkapp.gov.cz/detail/SPPADYZ3DC3MIH6I", "https://sbirkapp.gov.cz/detail/SPPADYZ3DC3MIH6I")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46050</v>
      </c>
      <c r="I4" s="1">
        <v>46055.68231139275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HYPERLINK("https://sbirkapp.gov.cz/detail/SPPE4QWOUAK56HQK", "https://sbirkapp.gov.cz/detail/SPPE4QWOUAK56HQK")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45931</v>
      </c>
      <c r="I5" s="1">
        <v>45922.29855782833</v>
      </c>
      <c r="J5" t="s">
        <v>51</v>
      </c>
      <c r="K5" t="s">
        <v>31</v>
      </c>
      <c r="M5" t="s">
        <v>52</v>
      </c>
      <c r="N5" t="s">
        <v>53</v>
      </c>
      <c r="S5" t="b">
        <v>1</v>
      </c>
      <c r="U5" s="2">
        <f>HYPERLINK("https://sbirkapp.gov.cz/detail/SPP75GQUFWJAMQHG", "https://sbirkapp.gov.cz/detail/SPP75GQUFWJAMQHG")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37</v>
      </c>
      <c r="H6" s="1">
        <v>45770</v>
      </c>
      <c r="I6" s="1">
        <v>45772.36039357126</v>
      </c>
      <c r="J6" t="s">
        <v>56</v>
      </c>
      <c r="K6" t="s">
        <v>31</v>
      </c>
      <c r="M6" t="s">
        <v>38</v>
      </c>
      <c r="N6" t="s">
        <v>39</v>
      </c>
      <c r="P6" t="s">
        <v>57</v>
      </c>
      <c r="R6" t="s">
        <v>58</v>
      </c>
      <c r="S6" t="b">
        <v>0</v>
      </c>
      <c r="T6" s="1">
        <v>46126</v>
      </c>
      <c r="U6" s="2">
        <f>HYPERLINK("https://sbirkapp.gov.cz/detail/SPPUS7UHDCXVYBRU", "https://sbirkapp.gov.cz/detail/SPPUS7UHDCXVYBRU")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45609</v>
      </c>
      <c r="I7" s="1">
        <v>45615.55398328227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HYPERLINK("https://sbirkapp.gov.cz/detail/SPPJS4IR6HCCPWKO", "https://sbirkapp.gov.cz/detail/SPPJS4IR6HCCPWKO")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45546</v>
      </c>
      <c r="I8" s="1">
        <v>45551.59417673552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HYPERLINK("https://sbirkapp.gov.cz/detail/SPP3H72CL457FWGK", "https://sbirkapp.gov.cz/detail/SPP3H72CL457FWGK")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45427</v>
      </c>
      <c r="I9" s="1">
        <v>45434.32294190307</v>
      </c>
      <c r="J9" t="s">
        <v>76</v>
      </c>
      <c r="K9" t="s">
        <v>31</v>
      </c>
      <c r="M9" t="s">
        <v>77</v>
      </c>
      <c r="N9" t="s">
        <v>78</v>
      </c>
      <c r="P9" t="s">
        <v>79</v>
      </c>
      <c r="R9" t="s">
        <v>80</v>
      </c>
      <c r="S9" t="b">
        <v>0</v>
      </c>
      <c r="T9" s="1">
        <v>46126</v>
      </c>
      <c r="U9" s="2">
        <f>HYPERLINK("https://sbirkapp.gov.cz/detail/SPPUBJLAP5ITKH5O", "https://sbirkapp.gov.cz/detail/SPPUBJLAP5ITKH5O")</f>
        <v>0</v>
      </c>
      <c r="V9" t="s">
        <v>81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45322</v>
      </c>
      <c r="I10" s="1">
        <v>45327.56754008226</v>
      </c>
      <c r="J10" t="s">
        <v>84</v>
      </c>
      <c r="K10" t="s">
        <v>31</v>
      </c>
      <c r="M10" t="s">
        <v>77</v>
      </c>
      <c r="N10" t="s">
        <v>78</v>
      </c>
      <c r="R10" t="s">
        <v>34</v>
      </c>
      <c r="S10" t="b">
        <v>0</v>
      </c>
      <c r="T10" s="1">
        <v>45449</v>
      </c>
      <c r="U10" s="2">
        <f>HYPERLINK("https://sbirkapp.gov.cz/detail/SPP6GXYFEJ4ZJV22", "https://sbirkapp.gov.cz/detail/SPP6GXYFEJ4ZJV22")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37</v>
      </c>
      <c r="H11" s="1">
        <v>45322</v>
      </c>
      <c r="I11" s="1">
        <v>45327.56483080442</v>
      </c>
      <c r="J11" t="s">
        <v>84</v>
      </c>
      <c r="K11" t="s">
        <v>31</v>
      </c>
      <c r="M11" t="s">
        <v>38</v>
      </c>
      <c r="N11" t="s">
        <v>39</v>
      </c>
      <c r="P11" t="s">
        <v>87</v>
      </c>
      <c r="R11" t="s">
        <v>88</v>
      </c>
      <c r="S11" t="b">
        <v>0</v>
      </c>
      <c r="T11" s="1">
        <v>45787</v>
      </c>
      <c r="U11" s="2">
        <f>HYPERLINK("https://sbirkapp.gov.cz/detail/SPPBKFKQAGX47XP2", "https://sbirkapp.gov.cz/detail/SPPBKFKQAGX47XP2")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45245</v>
      </c>
      <c r="I12" s="1">
        <v>45251.33906197086</v>
      </c>
      <c r="J12" t="s">
        <v>92</v>
      </c>
      <c r="K12" t="s">
        <v>31</v>
      </c>
      <c r="M12" t="s">
        <v>93</v>
      </c>
      <c r="N12" t="s">
        <v>94</v>
      </c>
      <c r="P12" t="s">
        <v>95</v>
      </c>
      <c r="S12" t="b">
        <v>1</v>
      </c>
      <c r="U12" s="2">
        <f>HYPERLINK("https://sbirkapp.gov.cz/detail/SPPDI6TTQPDCSDW2", "https://sbirkapp.gov.cz/detail/SPPDI6TTQPDCSDW2")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61</v>
      </c>
      <c r="H13" s="1">
        <v>45245</v>
      </c>
      <c r="I13" s="1">
        <v>45251.33621135169</v>
      </c>
      <c r="J13" t="s">
        <v>92</v>
      </c>
      <c r="K13" t="s">
        <v>31</v>
      </c>
      <c r="M13" t="s">
        <v>63</v>
      </c>
      <c r="N13" t="s">
        <v>64</v>
      </c>
      <c r="P13" t="s">
        <v>98</v>
      </c>
      <c r="R13" t="s">
        <v>99</v>
      </c>
      <c r="S13" t="b">
        <v>0</v>
      </c>
      <c r="T13" s="1">
        <v>45658</v>
      </c>
      <c r="U13" s="2">
        <f>HYPERLINK("https://sbirkapp.gov.cz/detail/SPP5R4PM6HOKUP5Y", "https://sbirkapp.gov.cz/detail/SPP5R4PM6HOKUP5Y")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45245</v>
      </c>
      <c r="I14" s="1">
        <v>45251.33408498488</v>
      </c>
      <c r="J14" t="s">
        <v>92</v>
      </c>
      <c r="K14" t="s">
        <v>31</v>
      </c>
      <c r="M14" t="s">
        <v>103</v>
      </c>
      <c r="N14" t="s">
        <v>104</v>
      </c>
      <c r="P14" t="s">
        <v>105</v>
      </c>
      <c r="S14" t="b">
        <v>1</v>
      </c>
      <c r="U14" s="2">
        <f>HYPERLINK("https://sbirkapp.gov.cz/detail/SPPQWTCV54UMO3NY", "https://sbirkapp.gov.cz/detail/SPPQWTCV54UMO3NY")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37</v>
      </c>
      <c r="H15" s="1">
        <v>45028</v>
      </c>
      <c r="I15" s="1">
        <v>45034.4098422964</v>
      </c>
      <c r="J15" t="s">
        <v>108</v>
      </c>
      <c r="K15" t="s">
        <v>31</v>
      </c>
      <c r="M15" t="s">
        <v>38</v>
      </c>
      <c r="N15" t="s">
        <v>39</v>
      </c>
      <c r="R15" t="s">
        <v>57</v>
      </c>
      <c r="S15" t="b">
        <v>0</v>
      </c>
      <c r="T15" s="1">
        <v>45342</v>
      </c>
      <c r="U15" s="2">
        <f>HYPERLINK("https://sbirkapp.gov.cz/detail/SPPKERCFX63QDZIC", "https://sbirkapp.gov.cz/detail/SPPKERCFX63QDZIC")</f>
        <v>0</v>
      </c>
      <c r="V15" t="s">
        <v>109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44914</v>
      </c>
      <c r="I16" s="1">
        <v>44915.34789757084</v>
      </c>
      <c r="J16" t="s">
        <v>112</v>
      </c>
      <c r="K16" t="s">
        <v>31</v>
      </c>
      <c r="M16" t="s">
        <v>113</v>
      </c>
      <c r="N16" t="s">
        <v>114</v>
      </c>
      <c r="P16" t="s">
        <v>115</v>
      </c>
      <c r="S16" t="b">
        <v>1</v>
      </c>
      <c r="U16" s="2">
        <f>HYPERLINK("https://sbirkapp.gov.cz/detail/SPPWXDJSOROV3MIE", "https://sbirkapp.gov.cz/detail/SPPWXDJSOROV3MIE")</f>
        <v>0</v>
      </c>
      <c r="V16" t="s">
        <v>116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44797</v>
      </c>
      <c r="I17" s="1">
        <v>44805.27289946035</v>
      </c>
      <c r="J17" t="s">
        <v>119</v>
      </c>
      <c r="K17" t="s">
        <v>31</v>
      </c>
      <c r="M17" t="s">
        <v>120</v>
      </c>
      <c r="N17" t="s">
        <v>121</v>
      </c>
      <c r="P17" t="s">
        <v>122</v>
      </c>
      <c r="S17" t="b">
        <v>1</v>
      </c>
      <c r="U17" s="2">
        <f>HYPERLINK("https://sbirkapp.gov.cz/detail/SPPNUN3KISPQMLWQ", "https://sbirkapp.gov.cz/detail/SPPNUN3KISPQMLWQ")</f>
        <v>0</v>
      </c>
      <c r="V17" t="s">
        <v>123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28</v>
      </c>
      <c r="G18" t="s">
        <v>125</v>
      </c>
      <c r="H18" s="1">
        <v>44741</v>
      </c>
      <c r="I18" s="1">
        <v>44742.36430631624</v>
      </c>
      <c r="J18" t="s">
        <v>126</v>
      </c>
      <c r="K18" t="s">
        <v>31</v>
      </c>
      <c r="M18" t="s">
        <v>120</v>
      </c>
      <c r="N18" t="s">
        <v>121</v>
      </c>
      <c r="P18" t="s">
        <v>127</v>
      </c>
      <c r="R18" t="s">
        <v>128</v>
      </c>
      <c r="S18" t="b">
        <v>0</v>
      </c>
      <c r="T18" s="1">
        <v>44820</v>
      </c>
      <c r="U18" s="2">
        <f>HYPERLINK("https://sbirkapp.gov.cz/detail/SPPGM2PBMKI7LU5Q", "https://sbirkapp.gov.cz/detail/SPPGM2PBMKI7LU5Q")</f>
        <v>0</v>
      </c>
      <c r="V18" t="s">
        <v>129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130</v>
      </c>
      <c r="F19" t="s">
        <v>28</v>
      </c>
      <c r="G19" t="s">
        <v>125</v>
      </c>
      <c r="H19" s="1">
        <v>44657</v>
      </c>
      <c r="I19" s="1">
        <v>44679.46062198493</v>
      </c>
      <c r="J19" t="s">
        <v>131</v>
      </c>
      <c r="K19" t="s">
        <v>31</v>
      </c>
      <c r="M19" t="s">
        <v>120</v>
      </c>
      <c r="N19" t="s">
        <v>121</v>
      </c>
      <c r="R19" t="s">
        <v>132</v>
      </c>
      <c r="S19" t="b">
        <v>0</v>
      </c>
      <c r="T19" s="1">
        <v>44757</v>
      </c>
      <c r="U19" s="2">
        <f>HYPERLINK("https://sbirkapp.gov.cz/detail/SPPHRJ5BMQR63VKK", "https://sbirkapp.gov.cz/detail/SPPHRJ5BMQR63VKK")</f>
        <v>0</v>
      </c>
      <c r="V19" t="s">
        <v>133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134</v>
      </c>
      <c r="F20" t="s">
        <v>135</v>
      </c>
      <c r="G20" t="s">
        <v>136</v>
      </c>
      <c r="H20" s="1">
        <v>41512</v>
      </c>
      <c r="I20" s="1">
        <v>44594.39323137186</v>
      </c>
      <c r="J20" t="s">
        <v>137</v>
      </c>
      <c r="K20" t="s">
        <v>138</v>
      </c>
      <c r="L20" s="1">
        <v>41512</v>
      </c>
      <c r="M20" t="s">
        <v>139</v>
      </c>
      <c r="N20" t="s">
        <v>140</v>
      </c>
      <c r="S20" t="b">
        <v>1</v>
      </c>
      <c r="U20" s="2">
        <f>HYPERLINK("https://sbirkapp.gov.cz/detail/SPPMVIHMGPHRMJZW", "https://sbirkapp.gov.cz/detail/SPPMVIHMGPHRMJZW")</f>
        <v>0</v>
      </c>
      <c r="V20" t="s">
        <v>141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142</v>
      </c>
      <c r="F21" t="s">
        <v>28</v>
      </c>
      <c r="G21" t="s">
        <v>68</v>
      </c>
      <c r="H21" s="1">
        <v>44550</v>
      </c>
      <c r="I21" s="1">
        <v>44594.39057601559</v>
      </c>
      <c r="J21" t="s">
        <v>143</v>
      </c>
      <c r="K21" t="s">
        <v>138</v>
      </c>
      <c r="L21" s="1">
        <v>44550</v>
      </c>
      <c r="M21" t="s">
        <v>70</v>
      </c>
      <c r="N21" t="s">
        <v>71</v>
      </c>
      <c r="R21" t="s">
        <v>144</v>
      </c>
      <c r="S21" t="b">
        <v>0</v>
      </c>
      <c r="T21" s="1">
        <v>45566</v>
      </c>
      <c r="U21" s="2">
        <f>HYPERLINK("https://sbirkapp.gov.cz/detail/SPPBICYWXSZ5J4MM", "https://sbirkapp.gov.cz/detail/SPPBICYWXSZ5J4MM")</f>
        <v>0</v>
      </c>
      <c r="V21" t="s">
        <v>145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146</v>
      </c>
      <c r="F22" t="s">
        <v>28</v>
      </c>
      <c r="G22" t="s">
        <v>61</v>
      </c>
      <c r="H22" s="1">
        <v>44385</v>
      </c>
      <c r="I22" s="1">
        <v>44594.38742059774</v>
      </c>
      <c r="J22" t="s">
        <v>147</v>
      </c>
      <c r="K22" t="s">
        <v>138</v>
      </c>
      <c r="L22" s="1">
        <v>44385</v>
      </c>
      <c r="M22" t="s">
        <v>63</v>
      </c>
      <c r="N22" t="s">
        <v>64</v>
      </c>
      <c r="R22" t="s">
        <v>65</v>
      </c>
      <c r="S22" t="b">
        <v>0</v>
      </c>
      <c r="T22" s="1">
        <v>45292</v>
      </c>
      <c r="U22" s="2">
        <f>HYPERLINK("https://sbirkapp.gov.cz/detail/SPPZL7WMJDVWQ7BC", "https://sbirkapp.gov.cz/detail/SPPZL7WMJDVWQ7BC")</f>
        <v>0</v>
      </c>
      <c r="V22" t="s">
        <v>148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149</v>
      </c>
      <c r="F23" t="s">
        <v>28</v>
      </c>
      <c r="G23" t="s">
        <v>102</v>
      </c>
      <c r="H23" s="1">
        <v>43900</v>
      </c>
      <c r="I23" s="1">
        <v>44594.37693946913</v>
      </c>
      <c r="J23" t="s">
        <v>150</v>
      </c>
      <c r="K23" t="s">
        <v>138</v>
      </c>
      <c r="L23" s="1">
        <v>43900</v>
      </c>
      <c r="M23" t="s">
        <v>103</v>
      </c>
      <c r="N23" t="s">
        <v>104</v>
      </c>
      <c r="R23" t="s">
        <v>151</v>
      </c>
      <c r="S23" t="b">
        <v>0</v>
      </c>
      <c r="T23" s="1">
        <v>45292</v>
      </c>
      <c r="U23" s="2">
        <f>HYPERLINK("https://sbirkapp.gov.cz/detail/SPP3UO3KVUM55D32", "https://sbirkapp.gov.cz/detail/SPP3UO3KVUM55D32")</f>
        <v>0</v>
      </c>
      <c r="V23" t="s">
        <v>152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153</v>
      </c>
      <c r="F24" t="s">
        <v>28</v>
      </c>
      <c r="G24" t="s">
        <v>154</v>
      </c>
      <c r="H24" s="1">
        <v>43867</v>
      </c>
      <c r="I24" s="1">
        <v>44594.36801634899</v>
      </c>
      <c r="J24" t="s">
        <v>155</v>
      </c>
      <c r="K24" t="s">
        <v>138</v>
      </c>
      <c r="L24" s="1">
        <v>43867</v>
      </c>
      <c r="M24" t="s">
        <v>156</v>
      </c>
      <c r="N24" t="s">
        <v>157</v>
      </c>
      <c r="S24" t="b">
        <v>1</v>
      </c>
      <c r="U24" s="2">
        <f>HYPERLINK("https://sbirkapp.gov.cz/detail/SPP62QDMQPCN4UIW", "https://sbirkapp.gov.cz/detail/SPP62QDMQPCN4UIW")</f>
        <v>0</v>
      </c>
      <c r="V24" t="s">
        <v>158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159</v>
      </c>
      <c r="F25" t="s">
        <v>28</v>
      </c>
      <c r="G25" t="s">
        <v>160</v>
      </c>
      <c r="H25" s="1">
        <v>43867</v>
      </c>
      <c r="I25" s="1">
        <v>44594.35960178966</v>
      </c>
      <c r="J25" t="s">
        <v>155</v>
      </c>
      <c r="K25" t="s">
        <v>138</v>
      </c>
      <c r="L25" s="1">
        <v>43867</v>
      </c>
      <c r="M25" t="s">
        <v>156</v>
      </c>
      <c r="N25" t="s">
        <v>157</v>
      </c>
      <c r="S25" t="b">
        <v>1</v>
      </c>
      <c r="U25" s="2">
        <f>HYPERLINK("https://sbirkapp.gov.cz/detail/SPPQS4JOD6PD7QEQ", "https://sbirkapp.gov.cz/detail/SPPQS4JOD6PD7QEQ")</f>
        <v>0</v>
      </c>
      <c r="V25" t="s">
        <v>161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162</v>
      </c>
      <c r="F26" t="s">
        <v>28</v>
      </c>
      <c r="G26" t="s">
        <v>163</v>
      </c>
      <c r="H26" s="1">
        <v>43812</v>
      </c>
      <c r="I26" s="1">
        <v>44594.35068946878</v>
      </c>
      <c r="J26" t="s">
        <v>164</v>
      </c>
      <c r="K26" t="s">
        <v>138</v>
      </c>
      <c r="L26" s="1">
        <v>43812</v>
      </c>
      <c r="M26" t="s">
        <v>156</v>
      </c>
      <c r="N26" t="s">
        <v>157</v>
      </c>
      <c r="S26" t="b">
        <v>1</v>
      </c>
      <c r="U26" s="2">
        <f>HYPERLINK("https://sbirkapp.gov.cz/detail/SPP2A3E6ALV6W4KI", "https://sbirkapp.gov.cz/detail/SPP2A3E6ALV6W4KI")</f>
        <v>0</v>
      </c>
      <c r="V26" t="s">
        <v>165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166</v>
      </c>
      <c r="F27" t="s">
        <v>28</v>
      </c>
      <c r="G27" t="s">
        <v>91</v>
      </c>
      <c r="H27" s="1">
        <v>43812</v>
      </c>
      <c r="I27" s="1">
        <v>44594.3459587869</v>
      </c>
      <c r="J27" t="s">
        <v>164</v>
      </c>
      <c r="K27" t="s">
        <v>138</v>
      </c>
      <c r="L27" s="1">
        <v>43812</v>
      </c>
      <c r="M27" t="s">
        <v>93</v>
      </c>
      <c r="N27" t="s">
        <v>94</v>
      </c>
      <c r="R27" t="s">
        <v>167</v>
      </c>
      <c r="S27" t="b">
        <v>0</v>
      </c>
      <c r="T27" s="1">
        <v>45292</v>
      </c>
      <c r="U27" s="2">
        <f>HYPERLINK("https://sbirkapp.gov.cz/detail/SPPGU3E53H3BSZ4S", "https://sbirkapp.gov.cz/detail/SPPGU3E53H3BSZ4S")</f>
        <v>0</v>
      </c>
      <c r="V27" t="s">
        <v>168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169</v>
      </c>
      <c r="F28" t="s">
        <v>28</v>
      </c>
      <c r="G28" t="s">
        <v>170</v>
      </c>
      <c r="H28" s="1">
        <v>43556</v>
      </c>
      <c r="I28" s="1">
        <v>44594.34124558626</v>
      </c>
      <c r="J28" t="s">
        <v>171</v>
      </c>
      <c r="K28" t="s">
        <v>138</v>
      </c>
      <c r="L28" s="1">
        <v>43556</v>
      </c>
      <c r="M28" t="s">
        <v>156</v>
      </c>
      <c r="N28" t="s">
        <v>157</v>
      </c>
      <c r="S28" t="b">
        <v>1</v>
      </c>
      <c r="U28" s="2">
        <f>HYPERLINK("https://sbirkapp.gov.cz/detail/SPP3L2GQTZXP7VCM", "https://sbirkapp.gov.cz/detail/SPP3L2GQTZXP7VCM")</f>
        <v>0</v>
      </c>
      <c r="V28" t="s">
        <v>172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173</v>
      </c>
      <c r="F29" t="s">
        <v>28</v>
      </c>
      <c r="G29" t="s">
        <v>174</v>
      </c>
      <c r="H29" s="1">
        <v>43556</v>
      </c>
      <c r="I29" s="1">
        <v>44594.33861123482</v>
      </c>
      <c r="J29" t="s">
        <v>171</v>
      </c>
      <c r="K29" t="s">
        <v>138</v>
      </c>
      <c r="L29" s="1">
        <v>43556</v>
      </c>
      <c r="M29" t="s">
        <v>156</v>
      </c>
      <c r="N29" t="s">
        <v>157</v>
      </c>
      <c r="S29" t="b">
        <v>1</v>
      </c>
      <c r="U29" s="2">
        <f>HYPERLINK("https://sbirkapp.gov.cz/detail/SPPXZYFQ5P7BMOZE", "https://sbirkapp.gov.cz/detail/SPPXZYFQ5P7BMOZE")</f>
        <v>0</v>
      </c>
      <c r="V29" t="s">
        <v>175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176</v>
      </c>
      <c r="F30" t="s">
        <v>28</v>
      </c>
      <c r="G30" t="s">
        <v>125</v>
      </c>
      <c r="H30" s="1">
        <v>43283</v>
      </c>
      <c r="I30" s="1">
        <v>44594.33546757074</v>
      </c>
      <c r="J30" t="s">
        <v>177</v>
      </c>
      <c r="K30" t="s">
        <v>138</v>
      </c>
      <c r="L30" s="1">
        <v>43283</v>
      </c>
      <c r="M30" t="s">
        <v>120</v>
      </c>
      <c r="N30" t="s">
        <v>121</v>
      </c>
      <c r="R30" t="s">
        <v>128</v>
      </c>
      <c r="S30" t="b">
        <v>0</v>
      </c>
      <c r="T30" s="1">
        <v>44820</v>
      </c>
      <c r="U30" s="2">
        <f>HYPERLINK("https://sbirkapp.gov.cz/detail/SPPGFIE2G3WRSCG2", "https://sbirkapp.gov.cz/detail/SPPGFIE2G3WRSCG2")</f>
        <v>0</v>
      </c>
      <c r="V30" t="s">
        <v>178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179</v>
      </c>
      <c r="F31" t="s">
        <v>28</v>
      </c>
      <c r="G31" t="s">
        <v>180</v>
      </c>
      <c r="H31" s="1">
        <v>42732</v>
      </c>
      <c r="I31" s="1">
        <v>44594.33023102143</v>
      </c>
      <c r="J31" t="s">
        <v>181</v>
      </c>
      <c r="K31" t="s">
        <v>138</v>
      </c>
      <c r="L31" s="1">
        <v>42732</v>
      </c>
      <c r="M31" t="s">
        <v>182</v>
      </c>
      <c r="N31" t="s">
        <v>183</v>
      </c>
      <c r="S31" t="b">
        <v>1</v>
      </c>
      <c r="U31" s="2">
        <f>HYPERLINK("https://sbirkapp.gov.cz/detail/SPPESJC5VG56HYJG", "https://sbirkapp.gov.cz/detail/SPPESJC5VG56HYJG")</f>
        <v>0</v>
      </c>
      <c r="V31" t="s">
        <v>184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185</v>
      </c>
      <c r="F32" t="s">
        <v>28</v>
      </c>
      <c r="G32" t="s">
        <v>186</v>
      </c>
      <c r="H32" s="1">
        <v>42627</v>
      </c>
      <c r="I32" s="1">
        <v>44594.32760913228</v>
      </c>
      <c r="J32" t="s">
        <v>187</v>
      </c>
      <c r="K32" t="s">
        <v>138</v>
      </c>
      <c r="L32" s="1">
        <v>42627</v>
      </c>
      <c r="M32" t="s">
        <v>188</v>
      </c>
      <c r="N32" t="s">
        <v>189</v>
      </c>
      <c r="S32" t="b">
        <v>1</v>
      </c>
      <c r="U32" s="2">
        <f>HYPERLINK("https://sbirkapp.gov.cz/detail/SPPD54L5CKTWGLOC", "https://sbirkapp.gov.cz/detail/SPPD54L5CKTWGLOC")</f>
        <v>0</v>
      </c>
      <c r="V32" t="s">
        <v>190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191</v>
      </c>
      <c r="F33" t="s">
        <v>28</v>
      </c>
      <c r="G33" t="s">
        <v>111</v>
      </c>
      <c r="H33" s="1">
        <v>42355</v>
      </c>
      <c r="I33" s="1">
        <v>44594.31921537411</v>
      </c>
      <c r="J33" t="s">
        <v>192</v>
      </c>
      <c r="K33" t="s">
        <v>138</v>
      </c>
      <c r="L33" s="1">
        <v>42355</v>
      </c>
      <c r="M33" t="s">
        <v>113</v>
      </c>
      <c r="N33" t="s">
        <v>114</v>
      </c>
      <c r="R33" t="s">
        <v>193</v>
      </c>
      <c r="S33" t="b">
        <v>0</v>
      </c>
      <c r="T33" s="1">
        <v>44930</v>
      </c>
      <c r="U33" s="2">
        <f>HYPERLINK("https://sbirkapp.gov.cz/detail/SPPFNR5PNUGMLLES", "https://sbirkapp.gov.cz/detail/SPPFNR5PNUGMLLES")</f>
        <v>0</v>
      </c>
      <c r="V33" t="s">
        <v>194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195</v>
      </c>
      <c r="F34" t="s">
        <v>28</v>
      </c>
      <c r="G34" t="s">
        <v>196</v>
      </c>
      <c r="H34" s="1">
        <v>41368</v>
      </c>
      <c r="I34" s="1">
        <v>44594.31188821385</v>
      </c>
      <c r="J34" t="s">
        <v>197</v>
      </c>
      <c r="K34" t="s">
        <v>138</v>
      </c>
      <c r="L34" s="1">
        <v>41368</v>
      </c>
      <c r="M34" t="s">
        <v>198</v>
      </c>
      <c r="N34" t="s">
        <v>199</v>
      </c>
      <c r="R34" t="s">
        <v>200</v>
      </c>
      <c r="S34" t="b">
        <v>0</v>
      </c>
      <c r="T34" s="1">
        <v>46070</v>
      </c>
      <c r="U34" s="2">
        <f>HYPERLINK("https://sbirkapp.gov.cz/detail/SPPPW6DY3RCOEN6S", "https://sbirkapp.gov.cz/detail/SPPPW6DY3RCOEN6S")</f>
        <v>0</v>
      </c>
      <c r="V34" t="s">
        <v>201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202</v>
      </c>
      <c r="F35" t="s">
        <v>28</v>
      </c>
      <c r="G35" t="s">
        <v>203</v>
      </c>
      <c r="H35" s="1">
        <v>40996</v>
      </c>
      <c r="I35" s="1">
        <v>44594.2967084487</v>
      </c>
      <c r="J35" t="s">
        <v>204</v>
      </c>
      <c r="K35" t="s">
        <v>138</v>
      </c>
      <c r="L35" s="1">
        <v>40996</v>
      </c>
      <c r="M35" t="s">
        <v>156</v>
      </c>
      <c r="N35" t="s">
        <v>157</v>
      </c>
      <c r="S35" t="b">
        <v>1</v>
      </c>
      <c r="U35" s="2">
        <f>HYPERLINK("https://sbirkapp.gov.cz/detail/SPPHQVO2ECPEFXN2", "https://sbirkapp.gov.cz/detail/SPPHQVO2ECPEFXN2")</f>
        <v>0</v>
      </c>
      <c r="V35" t="s">
        <v>205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206</v>
      </c>
      <c r="F36" t="s">
        <v>28</v>
      </c>
      <c r="G36" t="s">
        <v>207</v>
      </c>
      <c r="H36" s="1">
        <v>39630</v>
      </c>
      <c r="I36" s="1">
        <v>44594.29250907376</v>
      </c>
      <c r="J36" t="s">
        <v>208</v>
      </c>
      <c r="K36" t="s">
        <v>138</v>
      </c>
      <c r="L36" s="1">
        <v>39630</v>
      </c>
      <c r="M36" t="s">
        <v>209</v>
      </c>
      <c r="N36" t="s">
        <v>210</v>
      </c>
      <c r="S36" t="b">
        <v>1</v>
      </c>
      <c r="U36" s="2">
        <f>HYPERLINK("https://sbirkapp.gov.cz/detail/SPPE6TZ2LQJ6RLGS", "https://sbirkapp.gov.cz/detail/SPPE6TZ2LQJ6RLGS")</f>
        <v>0</v>
      </c>
      <c r="V36" t="s">
        <v>211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212</v>
      </c>
      <c r="F37" t="s">
        <v>28</v>
      </c>
      <c r="G37" t="s">
        <v>213</v>
      </c>
      <c r="H37" s="1">
        <v>38975</v>
      </c>
      <c r="I37" s="1">
        <v>44594.28727390228</v>
      </c>
      <c r="J37" t="s">
        <v>214</v>
      </c>
      <c r="K37" t="s">
        <v>138</v>
      </c>
      <c r="L37" s="1">
        <v>38975</v>
      </c>
      <c r="M37" t="s">
        <v>215</v>
      </c>
      <c r="N37" t="s">
        <v>216</v>
      </c>
      <c r="O37" t="s">
        <v>217</v>
      </c>
      <c r="S37" t="b">
        <v>1</v>
      </c>
      <c r="U37" s="2">
        <f>HYPERLINK("https://sbirkapp.gov.cz/detail/SPP4WUFTXT657QS2", "https://sbirkapp.gov.cz/detail/SPP4WUFTXT657QS2")</f>
        <v>0</v>
      </c>
      <c r="V37" t="s">
        <v>218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219</v>
      </c>
      <c r="F38" t="s">
        <v>28</v>
      </c>
      <c r="G38" t="s">
        <v>220</v>
      </c>
      <c r="H38" s="1">
        <v>38691</v>
      </c>
      <c r="I38" s="1">
        <v>44594.28151595026</v>
      </c>
      <c r="J38" t="s">
        <v>221</v>
      </c>
      <c r="K38" t="s">
        <v>138</v>
      </c>
      <c r="L38" s="1">
        <v>38691</v>
      </c>
      <c r="M38" t="s">
        <v>222</v>
      </c>
      <c r="N38" t="s">
        <v>157</v>
      </c>
      <c r="S38" t="b">
        <v>1</v>
      </c>
      <c r="U38" s="2">
        <f>HYPERLINK("https://sbirkapp.gov.cz/detail/SPPH73YL76NT3UKW", "https://sbirkapp.gov.cz/detail/SPPH73YL76NT3UKW")</f>
        <v>0</v>
      </c>
      <c r="V38" t="s">
        <v>223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224</v>
      </c>
      <c r="F39" t="s">
        <v>28</v>
      </c>
      <c r="G39" t="s">
        <v>225</v>
      </c>
      <c r="H39" s="1">
        <v>38691</v>
      </c>
      <c r="I39" s="1">
        <v>44594.2700100143</v>
      </c>
      <c r="J39" t="s">
        <v>221</v>
      </c>
      <c r="K39" t="s">
        <v>138</v>
      </c>
      <c r="L39" s="1">
        <v>38691</v>
      </c>
      <c r="M39" t="s">
        <v>226</v>
      </c>
      <c r="N39" t="s">
        <v>157</v>
      </c>
      <c r="S39" t="b">
        <v>1</v>
      </c>
      <c r="U39" s="2">
        <f>HYPERLINK("https://sbirkapp.gov.cz/detail/SPPV4G4YDT24VJXM", "https://sbirkapp.gov.cz/detail/SPPV4G4YDT24VJXM")</f>
        <v>0</v>
      </c>
      <c r="V39" t="s">
        <v>227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228</v>
      </c>
      <c r="F40" t="s">
        <v>28</v>
      </c>
      <c r="G40" t="s">
        <v>229</v>
      </c>
      <c r="H40" s="1">
        <v>38691</v>
      </c>
      <c r="I40" s="1">
        <v>44594.26425301979</v>
      </c>
      <c r="J40" t="s">
        <v>221</v>
      </c>
      <c r="K40" t="s">
        <v>138</v>
      </c>
      <c r="L40" s="1">
        <v>38691</v>
      </c>
      <c r="M40" t="s">
        <v>222</v>
      </c>
      <c r="N40" t="s">
        <v>230</v>
      </c>
      <c r="S40" t="b">
        <v>1</v>
      </c>
      <c r="U40" s="2">
        <f>HYPERLINK("https://sbirkapp.gov.cz/detail/SPPZ4OUQPVF53GXM", "https://sbirkapp.gov.cz/detail/SPPZ4OUQPVF53GXM")</f>
        <v>0</v>
      </c>
      <c r="V40" t="s">
        <v>231</v>
      </c>
      <c r="W40">
        <v>2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232</v>
      </c>
      <c r="F41" t="s">
        <v>28</v>
      </c>
      <c r="G41" t="s">
        <v>233</v>
      </c>
      <c r="H41" s="1">
        <v>34366</v>
      </c>
      <c r="I41" s="1">
        <v>44588.54355812207</v>
      </c>
      <c r="J41" t="s">
        <v>234</v>
      </c>
      <c r="K41" t="s">
        <v>138</v>
      </c>
      <c r="L41" s="1">
        <v>34366</v>
      </c>
      <c r="M41" t="s">
        <v>215</v>
      </c>
      <c r="N41" t="s">
        <v>216</v>
      </c>
      <c r="Q41" t="s">
        <v>235</v>
      </c>
      <c r="S41" t="b">
        <v>1</v>
      </c>
      <c r="U41" s="2">
        <f>HYPERLINK("https://sbirkapp.gov.cz/detail/SPP6PZPFBUZ2BGKS", "https://sbirkapp.gov.cz/detail/SPP6PZPFBUZ2BGKS")</f>
        <v>0</v>
      </c>
      <c r="V41" t="s">
        <v>236</v>
      </c>
      <c r="W4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2026-06-15T08:26:25Z</dcterms:created>
  <dcterms:modified xsi:type="dcterms:W3CDTF">2026-06-15T08:26:25Z</dcterms:modified>
</cp:coreProperties>
</file>