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<sst xmlns="http://schemas.openxmlformats.org/spreadsheetml/2006/main" count="603" uniqueCount="271">
  <si>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</si>
  <si>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</si>
  <si>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</si>
  <si>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</si>
  <si>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</si>
  <si>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</si>
  <si>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</si>
  <si>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</si>
  <si>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</si>
  <si>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</si>
  <si>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</si>
  <si>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</si>
  <si>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</si>
  <si>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</si>
  <si>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</si>
  <si>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</si>
  <si>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</si>
  <si>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</si>
  <si>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</si>
  <si>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</si>
  <si>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</si>
  <si>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</si>
  <si>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</si>
  <si>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Otrokovice</t>
  </si>
  <si>
    <t>00284301</t>
  </si>
  <si>
    <t>jfrb7zs</t>
  </si>
  <si>
    <t>Zlínský kraj</t>
  </si>
  <si>
    <t>2/2026</t>
  </si>
  <si>
    <t>Obecně závazná vyhláška</t>
  </si>
  <si>
    <t>kterou se mění příloha obecně závazné vyhlášky města Otrokovice č. 2/2024, kterou se vydává požární řád města</t>
  </si>
  <si>
    <t>2026-07-08</t>
  </si>
  <si>
    <t>Běžný</t>
  </si>
  <si>
    <t>požární ochrana - požární řád</t>
  </si>
  <si>
    <t>zákon č. 133/1985 Sb., o požární ochraně - § 29 odst. 1 písm. o) bod 1</t>
  </si>
  <si>
    <t>2/2024: kterou se vydává požární řád města</t>
  </si>
  <si>
    <t>1719815993</t>
  </si>
  <si>
    <t>1/2026</t>
  </si>
  <si>
    <t>kterou se mění obecně závazná vyhláška města Otrokovice č. 9/2024, o obecním systému odpadového hospodářství (zapojení právnických a podnikajících fyzických osob)</t>
  </si>
  <si>
    <t>2027-01-01</t>
  </si>
  <si>
    <t>systém odpadového hospodářství</t>
  </si>
  <si>
    <t>zákon č. 541/2020 Sb., o odpadech - § 59 odst. 4</t>
  </si>
  <si>
    <t>9/2024: o obecním systému odpadového hospodářství</t>
  </si>
  <si>
    <t>1719812693</t>
  </si>
  <si>
    <t>4/2025</t>
  </si>
  <si>
    <t>Nařízení</t>
  </si>
  <si>
    <t>kterým se vymezují úseky místních komunikací a chodníků podle § 27 odst. 5 zákona o pozemních komunikacích</t>
  </si>
  <si>
    <t>2025-12-03</t>
  </si>
  <si>
    <t>pozemní komunikace - vyznačení neudržovaných úseků</t>
  </si>
  <si>
    <t xml:space="preserve">zákon č. 13/1997 Sb., o pozemních komunikacích - § 27 odst. 5 </t>
  </si>
  <si>
    <t>4/2023: kterým se vymezují úseky místních komunikací a chodníků podle § 27 odst. 5 zákona o pozemních komunikacích</t>
  </si>
  <si>
    <t>1606874388</t>
  </si>
  <si>
    <t>3/2025</t>
  </si>
  <si>
    <t>kterou se mění příloha obecně závazné vyhlášky města Otrokovice o místním poplatku za užívání veřejného prostranství</t>
  </si>
  <si>
    <t>2026-01-01</t>
  </si>
  <si>
    <t>místní poplatek za užívání veřejného prostranství</t>
  </si>
  <si>
    <t>zákon č. 565/1990 Sb., o místních poplatcích - § 14 - za užívání veřejného prostranství</t>
  </si>
  <si>
    <t>7/2024: o místním poplatku za užívání veřejného prostranství</t>
  </si>
  <si>
    <t>1603483334</t>
  </si>
  <si>
    <t>2/2025</t>
  </si>
  <si>
    <t>o veřejném pořádku</t>
  </si>
  <si>
    <t>2025-12-01</t>
  </si>
  <si>
    <t>alkohol - zákaz konzumace; noční klid; pohyb psů; pyrotechnické výrobky; veřejný pořádek - konzumace alkoholu; veřejný pořádek - podmínky pro pořádání veřejně přístupných akcí; veřejný pořádek - provozní doba hostinských zařízení; veřejný pořádek - údržba a ochrana veřejné zeleně; veřejný pořádek - žebrání</t>
  </si>
  <si>
    <t>zákon č. 65/2017 Sb., o ochraně zdraví před škodlivými účinky návykových látek - § 17 odst. 2 písm. a); zákon č. 251/2016 Sb., o některých přestupcích - § 5 odst. 7; zákon č. 246/1992 Sb., na ochranu zvířat proti týrání - § 24 odst. 2; zákon č. 206/2015 Sb., zákon o pyrotechnice - § 35c; zákon č. 128/2000 Sb., o obcích - § 10 písm. a) - konzumace alkoholu; zákon č. 128/2000 Sb., o obcích - § 10 písm. b) - podmínky pro pořádání veřejně přístupných akcí; zákon č. 128/2000 Sb., o obcích - § 10 písm. a) - provozní doba hostinských zařízení; zákon č. 128/2000 Sb., o obcích - § 10 písm. c) - údržba a ochrana veřejné zeleně; zákon č. 128/2000 Sb., o obcích - § 10 písm. a) - žebrání</t>
  </si>
  <si>
    <t>1/2024: o veřejném pořádku</t>
  </si>
  <si>
    <t>1603480561</t>
  </si>
  <si>
    <t>1/2025</t>
  </si>
  <si>
    <t>kterou se mění příloha obecně závazné vyhlášky města Otrokovice, kterou se vydává požární řád města</t>
  </si>
  <si>
    <t>2025-05-07</t>
  </si>
  <si>
    <t>1512253677</t>
  </si>
  <si>
    <t>9/2024</t>
  </si>
  <si>
    <t>o obecním systému odpadového hospodářství</t>
  </si>
  <si>
    <t>2025-01-01</t>
  </si>
  <si>
    <t>1/2021: o obecním systému odpadového hospodářství; 3/2021: kterou se mění obecně závazná vyhláška města Otrokovice č. 1/2021, o obecním systému odpadového hospodářství</t>
  </si>
  <si>
    <t>1/2026: kterou se mění obecně závazná vyhláška města Otrokovice č. 9/2024, o obecním systému odpadového hospodářství (zapojení právnických a podnikajících fyzických osob)</t>
  </si>
  <si>
    <t>1437016622</t>
  </si>
  <si>
    <t>8/2024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</si>
  <si>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</si>
  <si>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</si>
  <si>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</si>
  <si>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6/2019: o místních poplatcích; 2/2020: kterou se mění obecně závazná vyhláška města Otrokovice o místních poplatcích; 2/2021: kterou se mění obecně závazná vyhláška města Otrokovice č. 6/2019, o místních poplatcích, ve znění pozdějších předpisů; 6/2022: kterou se mění obecně závazná vyhláška města Otrokovice č. 6/2019, o místních poplatcích, ve znění pozdějších předpisů; 3/2023: kterou se mění obecně závazná vyhláška města Otrokovice č. 6/2019, o místních poplatcích, ve znění pozdějších předpisů</t>
  </si>
  <si>
    <t>1416067025</t>
  </si>
  <si>
    <t>7/2024</t>
  </si>
  <si>
    <t>o místním poplatku za užívání veřejného prostranství</t>
  </si>
  <si>
    <t>3/2025: kterou se mění příloha obecně závazné vyhlášky města Otrokovice o místním poplatku za užívání veřejného prostranství</t>
  </si>
  <si>
    <t>1416065645</t>
  </si>
  <si>
    <t>6/2024</t>
  </si>
  <si>
    <t>o místním poplatku ze psů</t>
  </si>
  <si>
    <t>místní poplatek ze psů</t>
  </si>
  <si>
    <t>zákon č. 565/1990 Sb., o místních poplatcích - § 14 - ze psů</t>
  </si>
  <si>
    <t>1416065352</t>
  </si>
  <si>
    <t>5/2024</t>
  </si>
  <si>
    <t>o zákazu šíření reklamy na některých veřejně přístupných místech</t>
  </si>
  <si>
    <t>2024-08-07</t>
  </si>
  <si>
    <t>reklama na veřejných místech</t>
  </si>
  <si>
    <t>zákon č. 40/1995 Sb., o regulaci reklamy - § 2 odst. 1 písm. d) a odst. 5</t>
  </si>
  <si>
    <t>2/2009: o zákazu reklamy na některých veřejně přístupných místech</t>
  </si>
  <si>
    <t>1389252280</t>
  </si>
  <si>
    <t>4/2024</t>
  </si>
  <si>
    <t>kterým se vydává tržní řád a stanovuje zákaz některých forem prodeje zboží a poskytování služeb (tržní řád)</t>
  </si>
  <si>
    <t>regulace prodeje zboží a nabízení služeb - tržní řád; regulace podomního a pochůzkového prodeje a nabízení služeb; regulace prodeje zboží nebo poskytování služeb v energetických odvětvích</t>
  </si>
  <si>
    <t>zákon č. 455/1991 Sb., živnostenský zákon - § 18 odst. 1 ; zákon č. 455/1991 Sb., živnostenský zákon - § 18 odst. 4 ; zákon č. 458/2000 Sb., energetický zákon - § 11p</t>
  </si>
  <si>
    <t>5/2023: kterým se vydává tržní řád a stanovuje zákaz některých forem prodeje zboží a poskytování služeb (tržní řád)</t>
  </si>
  <si>
    <t>1389251512</t>
  </si>
  <si>
    <t>3/2024</t>
  </si>
  <si>
    <t>o stanovení místních koeficientů daně z nemovitých věcí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</si>
  <si>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</si>
  <si>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</si>
  <si>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2/2019: o stanovení koeficientů pro výpočet daně z nemovitých věcí</t>
  </si>
  <si>
    <t>1377108899</t>
  </si>
  <si>
    <t>2/2024</t>
  </si>
  <si>
    <t>kterou se vydává požární řád města</t>
  </si>
  <si>
    <t>2024-03-07</t>
  </si>
  <si>
    <t>1/2012: kterou se vydává požární řád města; 4/2015: kterou se mění obecně závazná vyhláška města Otrokovice č. 1/2012, kterou se vydává požární řád města; 7/2019: kterou se mění obecně závazná vyhláška města Otrokovice č. 1/2012, kterou se vydává požární řád města</t>
  </si>
  <si>
    <t>1/2025: kterou se mění příloha obecně závazné vyhlášky města Otrokovice, kterou se vydává požární řád města; 2/2026: kterou se mění příloha obecně závazné vyhlášky města Otrokovice č. 2/2024, kterou se vydává požární řád města</t>
  </si>
  <si>
    <t>1318539441</t>
  </si>
  <si>
    <t>1/2024</t>
  </si>
  <si>
    <t>veřejný pořádek - konzumace alkoholu; veřejný pořádek - podmínky pro pořádání veřejně přístupných akcí; veřejný pořádek - provozní doba hostinských zařízení; veřejný pořádek - pyrotechnika; veřejný pořádek - údržba a ochrana veřejné zeleně; veřejný pořádek - žebrání; alkohol - zákaz konzumace; pohyb psů; noční klid</t>
  </si>
  <si>
    <t>zákon č. 128/2000 Sb., o obcích - § 10 písm. a) - konzumace alkoholu; zákon č. 128/2000 Sb., o obcích - § 10 písm. b) - podmínky pro pořádání veřejně přístupných akcí; zákon č. 128/2000 Sb., o obcích - § 10 písm. a) - provozní doba hostinských zařízení; zákon č. 128/2000 Sb., o obcích - § 10 písm. a) - pyrotechnika; zákon č. 128/2000 Sb., o obcích - § 10 písm. c) - údržba a ochrana veřejné zeleně; zákon č. 128/2000 Sb., o obcích - § 10 písm. a) - žebrání; zákon č. 65/2017 Sb., o ochraně zdraví před škodlivými účinky návykových látek - § 17 odst. 2 písm. a); zákon č. 246/1992 Sb., na ochranu zvířat proti týrání - § 24 odst. 2; zákon č. 251/2016 Sb., o některých přestupcích - § 5 odst. 7</t>
  </si>
  <si>
    <t>3/2019: o veřejném pořádku</t>
  </si>
  <si>
    <t>2/2025: o veřejném pořádku; 2/2025: o veřejném pořádku</t>
  </si>
  <si>
    <t>1318538448</t>
  </si>
  <si>
    <t>5/2023</t>
  </si>
  <si>
    <t>2024-01-01</t>
  </si>
  <si>
    <t>regulace prodeje zboží a nabízení služeb - tržní řád; regulace prodeje zboží nebo poskytování služeb v energetických odvětvích; regulace podomního a pochůzkového prodeje a nabízení služeb</t>
  </si>
  <si>
    <t xml:space="preserve">zákon č. 455/1991 Sb., živnostenský zákon - § 18 odst. 1 ; zákon č. 458/2000 Sb., energetický zákon - § 11p; zákon č. 455/1991 Sb., živnostenský zákon - § 18 odst. 4 </t>
  </si>
  <si>
    <t>2/2022: kterým se vydává tržní řád a stanovuje zákaz některých forem prodeje zboží a poskytování služeb (tržní řád)</t>
  </si>
  <si>
    <t>4/2024: kterým se vydává tržní řád a stanovuje zákaz některých forem prodeje zboží a poskytování služeb (tržní řád)</t>
  </si>
  <si>
    <t>1274606131</t>
  </si>
  <si>
    <t>4/2023</t>
  </si>
  <si>
    <t>2023-10-17</t>
  </si>
  <si>
    <t>5/2019: kterým se vymezují úseky místních komunikací a chodníků podle § 27 odst. 5 zákona o pozemních komunikacích</t>
  </si>
  <si>
    <t>4/2025: kterým se vymezují úseky místních komunikací a chodníků podle § 27 odst. 5 zákona o pozemních komunikacích</t>
  </si>
  <si>
    <t>1248189984</t>
  </si>
  <si>
    <t>3/2023</t>
  </si>
  <si>
    <t>kterou se mění obecně závazná vyhláška města Otrokovice č. 6/2019, o místních poplatcích, ve znění pozdějších předpisů</t>
  </si>
  <si>
    <t>místní poplatek ze psů; místní poplatek za užívání veřejného prostranství; místní poplatek za obecní systém odpadového hospodářství</t>
  </si>
  <si>
    <t>zákon č. 565/1990 Sb., o místních poplatcích - § 14 - ze psů; zákon č. 565/1990 Sb., o místních poplatcích - § 14 - za užívání veřejného prostranství; zákon č. 565/1990 Sb., o místních poplatcích - § 14 - za obecní systém odpadového hospodářství</t>
  </si>
  <si>
    <t>6/2019: o místních poplatcích</t>
  </si>
  <si>
    <t>8/2024: o místním poplatku za obecní systém odpadového hospodářství</t>
  </si>
  <si>
    <t>1246029778</t>
  </si>
  <si>
    <t>2/2023</t>
  </si>
  <si>
    <t>kterým se vyhlašuje záměr zadat zpracování lesních hospodářských osnov</t>
  </si>
  <si>
    <t>2023-05-24</t>
  </si>
  <si>
    <t>lesní hospodářské osnovy</t>
  </si>
  <si>
    <t>zákon č. 289/1995 Sb., lesní zákon - § 25 odst. 2</t>
  </si>
  <si>
    <t>1186797176</t>
  </si>
  <si>
    <t>1/2023</t>
  </si>
  <si>
    <t>kterou se zrušuje obecně závazná vyhláška města Otrokovice č. 5/2013, o opatřeních proti světelnému znečištění ve městě</t>
  </si>
  <si>
    <t>2023-05-10</t>
  </si>
  <si>
    <t>zrušovací</t>
  </si>
  <si>
    <t>ústavní zákon č. 1/1993 Sb., Ústava České republiky - čl. 104 odst. 3 - zrušovací OZV</t>
  </si>
  <si>
    <t>5/2013: o opatřeních proti světelnému znečištění ve městě</t>
  </si>
  <si>
    <t>1179958350</t>
  </si>
  <si>
    <t>3/2021</t>
  </si>
  <si>
    <t>kterou se mění obecně závazná vyhláška města Otrokovice č. 1/2021, o obecním systému odpadového hospodářství</t>
  </si>
  <si>
    <t>2021-10-14</t>
  </si>
  <si>
    <t>Dle přechodného ustanovení</t>
  </si>
  <si>
    <t>1/2021: o obecním systému odpadového hospodářství</t>
  </si>
  <si>
    <t>1179215443</t>
  </si>
  <si>
    <t>1/2021</t>
  </si>
  <si>
    <t>2021-09-01</t>
  </si>
  <si>
    <t>3/2021: kterou se mění obecně závazná vyhláška města Otrokovice č. 1/2021, o obecním systému odpadového hospodářství</t>
  </si>
  <si>
    <t>1179212662</t>
  </si>
  <si>
    <t>3/2019</t>
  </si>
  <si>
    <t>2019-07-15</t>
  </si>
  <si>
    <t>alkohol - zákaz konzumace; pohyb psů; noční klid; veřejný pořádek - konzumace alkoholu; veřejný pořádek - podmínky pro pořádání veřejně přístupných akcí; veřejný pořádek - prostituce; veřejný pořádek - provozní doba hostinských zařízení; veřejný pořádek - pyrotechnika; veřejný pořádek - údržba a ochrana veřejné zeleně; veřejný pořádek - žebrání</t>
  </si>
  <si>
    <t>zákon č. 65/2017 Sb., o ochraně zdraví před škodlivými účinky návykových látek - § 17 odst. 2 písm. a); zákon č. 246/1992 Sb., na ochranu zvířat proti týrání - § 24 odst. 2; zákon č. 251/2016 Sb., o některých přestupcích - § 5 odst. 7; zákon č. 128/2000 Sb., o obcích - § 10 písm. a) - konzumace alkoholu; zákon č. 128/2000 Sb., o obcích - § 10 písm. b) - podmínky pro pořádání veřejně přístupných akcí; zákon č. 128/2000 Sb., o obcích - § 10 písm. a) - prostituce; zákon č. 128/2000 Sb., o obcích - § 10 písm. a) - provozní doba hostinských zařízení; zákon č. 128/2000 Sb., o obcích - § 10 písm. a) - pyrotechnika; zákon č. 128/2000 Sb., o obcích - § 10 písm. c) - údržba a ochrana veřejné zeleně; zákon č. 128/2000 Sb., o obcích - § 10 písm. a) - žebrání</t>
  </si>
  <si>
    <t>1/2024: o veřejném pořádku; 1/2024: o veřejném pořádku</t>
  </si>
  <si>
    <t>1179209429</t>
  </si>
  <si>
    <t>2/2019</t>
  </si>
  <si>
    <t>o stanovení koeficientů pro výpočet daně z nemovitých věcí</t>
  </si>
  <si>
    <t>2020-01-01</t>
  </si>
  <si>
    <t>daň z nemovitých věcí - koeficient u staveb a jednotek; daň z nemovitých věcí - místní koeficient</t>
  </si>
  <si>
    <t>zákon č. 338/1992 Sb., o dani z nemovitých věcí - § 11 odst. 3 písm. b)  ; zákon č. 338/1992 Sb., o dani z nemovitých věcí - § 12</t>
  </si>
  <si>
    <t>3/2024: o stanovení místních koeficientů daně z nemovitých věcí</t>
  </si>
  <si>
    <t>1179198056</t>
  </si>
  <si>
    <t>1/2017</t>
  </si>
  <si>
    <t>kterou se stanoví část společného školského obvodu Mateřské školy Otrokovice</t>
  </si>
  <si>
    <t>2017-09-01</t>
  </si>
  <si>
    <t>školské obvody - mateřské školy</t>
  </si>
  <si>
    <t>zákon č. 561/2004 Sb., školský zákon - § 179 odst. 3 a § 178 odst. 2 písm. c)</t>
  </si>
  <si>
    <t>1179195175</t>
  </si>
  <si>
    <t>5/2013</t>
  </si>
  <si>
    <t>o opatřeních proti světelnému znečištění ve městě</t>
  </si>
  <si>
    <t>2013-07-10</t>
  </si>
  <si>
    <t>veřejný pořádek - jiné; veřejný pořádek - jiné</t>
  </si>
  <si>
    <t>zákon č. 128/2000 Sb., o obcích - § 10 písm. a) - jiné; zákon č. 128/2000 Sb., o obcích - § 10 písm. c) - jiné</t>
  </si>
  <si>
    <t>1/2023: kterou se zrušuje obecně závazná vyhláška města Otrokovice č. 5/2013, o opatřeních proti světelnému znečištění ve městě; 1/2023: kterou se zrušuje obecně závazná vyhláška města Otrokovice č. 5/2013, o opatřeních proti světelnému znečištění ve městě</t>
  </si>
  <si>
    <t>1179193530</t>
  </si>
  <si>
    <t>7/2019</t>
  </si>
  <si>
    <t>kterou se mění obecně závazná vyhláška města Otrokovice č. 1/2012, kterou se vydává požární řád města</t>
  </si>
  <si>
    <t>1/2012: kterou se vydává požární řád města</t>
  </si>
  <si>
    <t>2/2024: kterou se vydává požární řád města; 2/2024: kterou se vydává požární řád města</t>
  </si>
  <si>
    <t>1179190461</t>
  </si>
  <si>
    <t>4/2015</t>
  </si>
  <si>
    <t>2015-12-01</t>
  </si>
  <si>
    <t>1179188941</t>
  </si>
  <si>
    <t>1/2012</t>
  </si>
  <si>
    <t>2012-07-12</t>
  </si>
  <si>
    <t>4/2015: kterou se mění obecně závazná vyhláška města Otrokovice č. 1/2012, kterou se vydává požární řád města; 7/2019: kterou se mění obecně závazná vyhláška města Otrokovice č. 1/2012, kterou se vydává požární řád města</t>
  </si>
  <si>
    <t>1179187717</t>
  </si>
  <si>
    <t>8/2011</t>
  </si>
  <si>
    <t>o úplném zákazu provozování některých loterií a jiných podobných her na celém území města</t>
  </si>
  <si>
    <t>2012-01-01</t>
  </si>
  <si>
    <t>hazardní hry</t>
  </si>
  <si>
    <t xml:space="preserve">zákon č. 186/2016 Sb., o hazardních hrách - § 12 </t>
  </si>
  <si>
    <t>1179184649</t>
  </si>
  <si>
    <t>4/2013</t>
  </si>
  <si>
    <t>kterou se mění obecně závazná vyhláška města Otrokovice č. 7/2007, o Městské policii Otrokovice</t>
  </si>
  <si>
    <t>obecní policie</t>
  </si>
  <si>
    <t xml:space="preserve">zákon č. 553/1991 Sb., o obecní policii - § 1 odst. 1 </t>
  </si>
  <si>
    <t>7/2007: o Městské policii Otrokovice</t>
  </si>
  <si>
    <t>1179182264</t>
  </si>
  <si>
    <t>7/2007</t>
  </si>
  <si>
    <t>o Městské policii Otrokovice</t>
  </si>
  <si>
    <t>2007-09-01</t>
  </si>
  <si>
    <t>4/2013: kterou se mění obecně závazná vyhláška města Otrokovice č. 7/2007, o Městské policii Otrokovice</t>
  </si>
  <si>
    <t>1179177682</t>
  </si>
  <si>
    <t>6/2022</t>
  </si>
  <si>
    <t>2023-01-01</t>
  </si>
  <si>
    <t>1086842226</t>
  </si>
  <si>
    <t>2/2021</t>
  </si>
  <si>
    <t>2022-01-01</t>
  </si>
  <si>
    <t>místní poplatek za užívání veřejného prostranství; místní poplatek za obecní systém odpadového hospodářství</t>
  </si>
  <si>
    <t>zákon č. 565/1990 Sb., o místních poplatcích - § 14 - za užívání veřejného prostranství; zákon č. 565/1990 Sb., o místních poplatcích - § 14 - za obecní systém odpadového hospodářství</t>
  </si>
  <si>
    <t>1086681928</t>
  </si>
  <si>
    <t>2/2020</t>
  </si>
  <si>
    <t>kterou se mění obecně závazná vyhláška města Otrokovice o místních poplatcích</t>
  </si>
  <si>
    <t>2021-01-01</t>
  </si>
  <si>
    <t>1086678445</t>
  </si>
  <si>
    <t>6/2019</t>
  </si>
  <si>
    <t>o místních poplatcích</t>
  </si>
  <si>
    <t>2/2020: kterou se mění obecně závazná vyhláška města Otrokovice o místních poplatcích; 2/2021: kterou se mění obecně závazná vyhláška města Otrokovice č. 6/2019, o místních poplatcích, ve znění pozdějších předpisů; 6/2022: kterou se mění obecně závazná vyhláška města Otrokovice č. 6/2019, o místních poplatcích, ve znění pozdějších předpisů; 3/2023: kterou se mění obecně závazná vyhláška města Otrokovice č. 6/2019, o místních poplatcích, ve znění pozdějších předpisů</t>
  </si>
  <si>
    <t>1086675229</t>
  </si>
  <si>
    <t>5/2022</t>
  </si>
  <si>
    <t>o symbolech města</t>
  </si>
  <si>
    <t>2022-07-12</t>
  </si>
  <si>
    <t>jiná</t>
  </si>
  <si>
    <t xml:space="preserve">ústavní zákon č. 1/1993 Sb., Ústava České republiky - čl. 104 odst. 3 </t>
  </si>
  <si>
    <t>1054768219</t>
  </si>
  <si>
    <t>4/2022</t>
  </si>
  <si>
    <t>kterou se zrušuje obecně závazná vyhláška města Otrokovice č. 5/2007, o čestném občanství města Otrokovice</t>
  </si>
  <si>
    <t>5/2007: o čestném občanství města Otrokovice</t>
  </si>
  <si>
    <t>1054765306</t>
  </si>
  <si>
    <t>5/2007</t>
  </si>
  <si>
    <t>o čestném občanství města Otrokovice</t>
  </si>
  <si>
    <t>4/2022: kterou se zrušuje obecně závazná vyhláška města Otrokovice č. 5/2007, o čestném občanství města Otrokovice</t>
  </si>
  <si>
    <t>1054756174</t>
  </si>
  <si>
    <t>3/2022</t>
  </si>
  <si>
    <t>2022-05-17</t>
  </si>
  <si>
    <t>1033539872</t>
  </si>
  <si>
    <t>2/2009</t>
  </si>
  <si>
    <t>o zákazu reklamy na některých veřejně přístupných místech</t>
  </si>
  <si>
    <t>2009-03-01</t>
  </si>
  <si>
    <t>5/2024: o zákazu šíření reklamy na některých veřejně přístupných místech</t>
  </si>
  <si>
    <t>1008587598</t>
  </si>
  <si>
    <t>5/2019</t>
  </si>
  <si>
    <t>2019-10-29</t>
  </si>
  <si>
    <t>1008587152</t>
  </si>
  <si>
    <t>2/2022</t>
  </si>
  <si>
    <t>2022-03-15</t>
  </si>
  <si>
    <t>regulace prodeje zboží nebo poskytování služeb v energetických odvětvích; regulace prodeje zboží a nabízení služeb - tržní řád; regulace podomního a pochůzkového prodeje a nabízení služeb</t>
  </si>
  <si>
    <t xml:space="preserve">zákon č. 458/2000 Sb., energetický zákon - § 11p; zákon č. 455/1991 Sb., živnostenský zákon - § 18 odst. 1 ; zákon č. 455/1991 Sb., živnostenský zákon - § 18 odst. 4 </t>
  </si>
  <si>
    <t>5/2023: kterým se vydává tržní řád a stanovuje zákaz některých forem prodeje zboží a poskytování služeb (tržní řád); 5/2023: kterým se vydává tržní řád a stanovuje zákaz některých forem prodeje zboží a poskytování služeb (tržní řád)</t>
  </si>
  <si>
    <t>1008585890</t>
  </si>
  <si>
    <t>1/2022</t>
  </si>
  <si>
    <t>kterou se stanoví školské obvody základních škol města</t>
  </si>
  <si>
    <t>2022-04-01</t>
  </si>
  <si>
    <t>školské obvody - základní školy; školské obvody - základní školy</t>
  </si>
  <si>
    <t>zákon č. 561/2004 Sb., školský zákon - § 178 odst. 2 písm. b); zákon č. 561/2004 Sb., školský zákon - § 178 odst. 2 písm. c)</t>
  </si>
  <si>
    <t>1006358191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</si>
</sst>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62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46190</v>
      </c>
      <c r="I2" s="1">
        <v>46196.35484587502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HYPERLINK("https://sbirkapp.gov.cz/detail/SPPPDWJYAITZWD3K", "https://sbirkapp.gov.cz/detail/SPPPDWJYAITZWD3K")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46190</v>
      </c>
      <c r="I3" s="1">
        <v>46196.35221507281</v>
      </c>
      <c r="J3" t="s">
        <v>38</v>
      </c>
      <c r="K3" t="s">
        <v>31</v>
      </c>
      <c r="M3" t="s">
        <v>39</v>
      </c>
      <c r="N3" t="s">
        <v>40</v>
      </c>
      <c r="O3" t="s">
        <v>41</v>
      </c>
      <c r="S3" t="b">
        <v>1</v>
      </c>
      <c r="U3" s="2">
        <f>HYPERLINK("https://sbirkapp.gov.cz/detail/SPPUO5T6JMJSXQK6", "https://sbirkapp.gov.cz/detail/SPPUO5T6JMJSXQK6")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44</v>
      </c>
      <c r="G4" t="s">
        <v>45</v>
      </c>
      <c r="H4" s="1">
        <v>45973</v>
      </c>
      <c r="I4" s="1">
        <v>45979.35205767005</v>
      </c>
      <c r="J4" t="s">
        <v>46</v>
      </c>
      <c r="K4" t="s">
        <v>31</v>
      </c>
      <c r="M4" t="s">
        <v>47</v>
      </c>
      <c r="N4" t="s">
        <v>48</v>
      </c>
      <c r="P4" t="s">
        <v>49</v>
      </c>
      <c r="S4" t="b">
        <v>1</v>
      </c>
      <c r="U4" s="2">
        <f>HYPERLINK("https://sbirkapp.gov.cz/detail/SPPHWO3NRPJOSXIA", "https://sbirkapp.gov.cz/detail/SPPHWO3NRPJOSXIA")</f>
        <v>0</v>
      </c>
      <c r="V4" t="s">
        <v>50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51</v>
      </c>
      <c r="F5" t="s">
        <v>28</v>
      </c>
      <c r="G5" t="s">
        <v>52</v>
      </c>
      <c r="H5" s="1">
        <v>45966</v>
      </c>
      <c r="I5" s="1">
        <v>45971.36099473323</v>
      </c>
      <c r="J5" t="s">
        <v>53</v>
      </c>
      <c r="K5" t="s">
        <v>31</v>
      </c>
      <c r="M5" t="s">
        <v>54</v>
      </c>
      <c r="N5" t="s">
        <v>55</v>
      </c>
      <c r="O5" t="s">
        <v>56</v>
      </c>
      <c r="S5" t="b">
        <v>1</v>
      </c>
      <c r="U5" s="2">
        <f>HYPERLINK("https://sbirkapp.gov.cz/detail/SPPR33EZ7FMJABXW", "https://sbirkapp.gov.cz/detail/SPPR33EZ7FMJABXW")</f>
        <v>0</v>
      </c>
      <c r="V5" t="s">
        <v>57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58</v>
      </c>
      <c r="F6" t="s">
        <v>28</v>
      </c>
      <c r="G6" t="s">
        <v>59</v>
      </c>
      <c r="H6" s="1">
        <v>45966</v>
      </c>
      <c r="I6" s="1">
        <v>45971.35783933648</v>
      </c>
      <c r="J6" t="s">
        <v>60</v>
      </c>
      <c r="K6" t="s">
        <v>31</v>
      </c>
      <c r="M6" t="s">
        <v>61</v>
      </c>
      <c r="N6" t="s">
        <v>62</v>
      </c>
      <c r="P6" t="s">
        <v>63</v>
      </c>
      <c r="S6" t="b">
        <v>1</v>
      </c>
      <c r="U6" s="2">
        <f>HYPERLINK("https://sbirkapp.gov.cz/detail/SPPQSVV3CJHTF3MC", "https://sbirkapp.gov.cz/detail/SPPQSVV3CJHTF3MC")</f>
        <v>0</v>
      </c>
      <c r="V6" t="s">
        <v>64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65</v>
      </c>
      <c r="F7" t="s">
        <v>28</v>
      </c>
      <c r="G7" t="s">
        <v>66</v>
      </c>
      <c r="H7" s="1">
        <v>45763</v>
      </c>
      <c r="I7" s="1">
        <v>45769.37267365463</v>
      </c>
      <c r="J7" t="s">
        <v>67</v>
      </c>
      <c r="K7" t="s">
        <v>31</v>
      </c>
      <c r="M7" t="s">
        <v>32</v>
      </c>
      <c r="N7" t="s">
        <v>33</v>
      </c>
      <c r="O7" t="s">
        <v>34</v>
      </c>
      <c r="S7" t="b">
        <v>1</v>
      </c>
      <c r="U7" s="2">
        <f>HYPERLINK("https://sbirkapp.gov.cz/detail/SPPZIY5PIJTRAK6K", "https://sbirkapp.gov.cz/detail/SPPZIY5PIJTRAK6K")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45602</v>
      </c>
      <c r="I8" s="1">
        <v>45607.33470471071</v>
      </c>
      <c r="J8" t="s">
        <v>71</v>
      </c>
      <c r="K8" t="s">
        <v>31</v>
      </c>
      <c r="M8" t="s">
        <v>39</v>
      </c>
      <c r="N8" t="s">
        <v>40</v>
      </c>
      <c r="P8" t="s">
        <v>72</v>
      </c>
      <c r="Q8" t="s">
        <v>73</v>
      </c>
      <c r="S8" t="b">
        <v>1</v>
      </c>
      <c r="U8" s="2">
        <f>HYPERLINK("https://sbirkapp.gov.cz/detail/SPPA7KTNEQK3IC2S", "https://sbirkapp.gov.cz/detail/SPPA7KTNEQK3IC2S")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45553</v>
      </c>
      <c r="I9" s="1">
        <v>45559.2878525909</v>
      </c>
      <c r="J9" t="s">
        <v>71</v>
      </c>
      <c r="K9" t="s">
        <v>31</v>
      </c>
      <c r="M9" t="s">
        <v>77</v>
      </c>
      <c r="N9" t="s">
        <v>78</v>
      </c>
      <c r="P9" t="s">
        <v>79</v>
      </c>
      <c r="S9" t="b">
        <v>1</v>
      </c>
      <c r="U9" s="2">
        <f>HYPERLINK("https://sbirkapp.gov.cz/detail/SPP7H44PYL5VHVNC", "https://sbirkapp.gov.cz/detail/SPP7H44PYL5VHVNC")</f>
        <v>0</v>
      </c>
      <c r="V9" t="s">
        <v>80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45553</v>
      </c>
      <c r="I10" s="1">
        <v>45559.28469594612</v>
      </c>
      <c r="J10" t="s">
        <v>71</v>
      </c>
      <c r="K10" t="s">
        <v>31</v>
      </c>
      <c r="M10" t="s">
        <v>54</v>
      </c>
      <c r="N10" t="s">
        <v>55</v>
      </c>
      <c r="Q10" t="s">
        <v>83</v>
      </c>
      <c r="S10" t="b">
        <v>1</v>
      </c>
      <c r="U10" s="2">
        <f>HYPERLINK("https://sbirkapp.gov.cz/detail/SPP3K35EIY2UJAMM", "https://sbirkapp.gov.cz/detail/SPP3K35EIY2UJAMM")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45553</v>
      </c>
      <c r="I11" s="1">
        <v>45559.28310819565</v>
      </c>
      <c r="J11" t="s">
        <v>71</v>
      </c>
      <c r="K11" t="s">
        <v>31</v>
      </c>
      <c r="M11" t="s">
        <v>87</v>
      </c>
      <c r="N11" t="s">
        <v>88</v>
      </c>
      <c r="S11" t="b">
        <v>1</v>
      </c>
      <c r="U11" s="2">
        <f>HYPERLINK("https://sbirkapp.gov.cz/detail/SPPJ5M7HNT2C2UTO", "https://sbirkapp.gov.cz/detail/SPPJ5M7HNT2C2UTO")</f>
        <v>0</v>
      </c>
      <c r="V11" t="s">
        <v>89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44</v>
      </c>
      <c r="G12" t="s">
        <v>91</v>
      </c>
      <c r="H12" s="1">
        <v>45490</v>
      </c>
      <c r="I12" s="1">
        <v>45496.29853222599</v>
      </c>
      <c r="J12" t="s">
        <v>92</v>
      </c>
      <c r="K12" t="s">
        <v>31</v>
      </c>
      <c r="M12" t="s">
        <v>93</v>
      </c>
      <c r="N12" t="s">
        <v>94</v>
      </c>
      <c r="P12" t="s">
        <v>95</v>
      </c>
      <c r="S12" t="b">
        <v>1</v>
      </c>
      <c r="U12" s="2">
        <f>HYPERLINK("https://sbirkapp.gov.cz/detail/SPPLWTWHJAEEG3M6", "https://sbirkapp.gov.cz/detail/SPPLWTWHJAEEG3M6")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44</v>
      </c>
      <c r="G13" t="s">
        <v>98</v>
      </c>
      <c r="H13" s="1">
        <v>45490</v>
      </c>
      <c r="I13" s="1">
        <v>45496.29676315765</v>
      </c>
      <c r="J13" t="s">
        <v>92</v>
      </c>
      <c r="K13" t="s">
        <v>31</v>
      </c>
      <c r="M13" t="s">
        <v>99</v>
      </c>
      <c r="N13" t="s">
        <v>100</v>
      </c>
      <c r="P13" t="s">
        <v>101</v>
      </c>
      <c r="S13" t="b">
        <v>1</v>
      </c>
      <c r="U13" s="2">
        <f>HYPERLINK("https://sbirkapp.gov.cz/detail/SPPHK35JHTS4FSQI", "https://sbirkapp.gov.cz/detail/SPPHK35JHTS4FSQI")</f>
        <v>0</v>
      </c>
      <c r="V13" t="s">
        <v>102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103</v>
      </c>
      <c r="F14" t="s">
        <v>28</v>
      </c>
      <c r="G14" t="s">
        <v>104</v>
      </c>
      <c r="H14" s="1">
        <v>45462</v>
      </c>
      <c r="I14" s="1">
        <v>45468.28060926713</v>
      </c>
      <c r="J14" t="s">
        <v>71</v>
      </c>
      <c r="K14" t="s">
        <v>31</v>
      </c>
      <c r="M14" t="s">
        <v>105</v>
      </c>
      <c r="N14" t="s">
        <v>106</v>
      </c>
      <c r="P14" t="s">
        <v>107</v>
      </c>
      <c r="S14" t="b">
        <v>1</v>
      </c>
      <c r="U14" s="2">
        <f>HYPERLINK("https://sbirkapp.gov.cz/detail/SPP6DPF5HBELENBC", "https://sbirkapp.gov.cz/detail/SPP6DPF5HBELENBC")</f>
        <v>0</v>
      </c>
      <c r="V14" t="s">
        <v>108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109</v>
      </c>
      <c r="F15" t="s">
        <v>28</v>
      </c>
      <c r="G15" t="s">
        <v>110</v>
      </c>
      <c r="H15" s="1">
        <v>45336</v>
      </c>
      <c r="I15" s="1">
        <v>45343.28706949096</v>
      </c>
      <c r="J15" t="s">
        <v>111</v>
      </c>
      <c r="K15" t="s">
        <v>31</v>
      </c>
      <c r="M15" t="s">
        <v>32</v>
      </c>
      <c r="N15" t="s">
        <v>33</v>
      </c>
      <c r="P15" t="s">
        <v>112</v>
      </c>
      <c r="Q15" t="s">
        <v>113</v>
      </c>
      <c r="S15" t="b">
        <v>1</v>
      </c>
      <c r="U15" s="2">
        <f>HYPERLINK("https://sbirkapp.gov.cz/detail/SPPYO2ADIIJRQ3GI", "https://sbirkapp.gov.cz/detail/SPPYO2ADIIJRQ3GI")</f>
        <v>0</v>
      </c>
      <c r="V15" t="s">
        <v>114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115</v>
      </c>
      <c r="F16" t="s">
        <v>28</v>
      </c>
      <c r="G16" t="s">
        <v>59</v>
      </c>
      <c r="H16" s="1">
        <v>45336</v>
      </c>
      <c r="I16" s="1">
        <v>45343.28335750225</v>
      </c>
      <c r="J16" t="s">
        <v>111</v>
      </c>
      <c r="K16" t="s">
        <v>31</v>
      </c>
      <c r="M16" t="s">
        <v>116</v>
      </c>
      <c r="N16" t="s">
        <v>117</v>
      </c>
      <c r="P16" t="s">
        <v>118</v>
      </c>
      <c r="R16" t="s">
        <v>119</v>
      </c>
      <c r="S16" t="b">
        <v>0</v>
      </c>
      <c r="T16" s="1">
        <v>45992</v>
      </c>
      <c r="U16" s="2">
        <f>HYPERLINK("https://sbirkapp.gov.cz/detail/SPPGHRJG2HJ2Q6M4", "https://sbirkapp.gov.cz/detail/SPPGHRJG2HJ2Q6M4")</f>
        <v>0</v>
      </c>
      <c r="V16" t="s">
        <v>120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121</v>
      </c>
      <c r="F17" t="s">
        <v>44</v>
      </c>
      <c r="G17" t="s">
        <v>98</v>
      </c>
      <c r="H17" s="1">
        <v>45245</v>
      </c>
      <c r="I17" s="1">
        <v>45251.32881926215</v>
      </c>
      <c r="J17" t="s">
        <v>122</v>
      </c>
      <c r="K17" t="s">
        <v>31</v>
      </c>
      <c r="M17" t="s">
        <v>123</v>
      </c>
      <c r="N17" t="s">
        <v>124</v>
      </c>
      <c r="P17" t="s">
        <v>125</v>
      </c>
      <c r="R17" t="s">
        <v>126</v>
      </c>
      <c r="S17" t="b">
        <v>0</v>
      </c>
      <c r="T17" s="1">
        <v>45511</v>
      </c>
      <c r="U17" s="2">
        <f>HYPERLINK("https://sbirkapp.gov.cz/detail/SPPDZ74YDZIMSAOK", "https://sbirkapp.gov.cz/detail/SPPDZ74YDZIMSAOK")</f>
        <v>0</v>
      </c>
      <c r="V17" t="s">
        <v>127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128</v>
      </c>
      <c r="F18" t="s">
        <v>44</v>
      </c>
      <c r="G18" t="s">
        <v>45</v>
      </c>
      <c r="H18" s="1">
        <v>45196</v>
      </c>
      <c r="I18" s="1">
        <v>45201.34643128274</v>
      </c>
      <c r="J18" t="s">
        <v>129</v>
      </c>
      <c r="K18" t="s">
        <v>31</v>
      </c>
      <c r="M18" t="s">
        <v>47</v>
      </c>
      <c r="N18" t="s">
        <v>48</v>
      </c>
      <c r="P18" t="s">
        <v>130</v>
      </c>
      <c r="R18" t="s">
        <v>131</v>
      </c>
      <c r="S18" t="b">
        <v>0</v>
      </c>
      <c r="T18" s="1">
        <v>45994</v>
      </c>
      <c r="U18" s="2">
        <f>HYPERLINK("https://sbirkapp.gov.cz/detail/SPPTJL4PYT2ZRTWY", "https://sbirkapp.gov.cz/detail/SPPTJL4PYT2ZRTWY")</f>
        <v>0</v>
      </c>
      <c r="V18" t="s">
        <v>132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133</v>
      </c>
      <c r="F19" t="s">
        <v>28</v>
      </c>
      <c r="G19" t="s">
        <v>134</v>
      </c>
      <c r="H19" s="1">
        <v>45189</v>
      </c>
      <c r="I19" s="1">
        <v>45194.54299496934</v>
      </c>
      <c r="J19" t="s">
        <v>122</v>
      </c>
      <c r="K19" t="s">
        <v>31</v>
      </c>
      <c r="M19" t="s">
        <v>135</v>
      </c>
      <c r="N19" t="s">
        <v>136</v>
      </c>
      <c r="O19" t="s">
        <v>137</v>
      </c>
      <c r="R19" t="s">
        <v>138</v>
      </c>
      <c r="S19" t="b">
        <v>0</v>
      </c>
      <c r="T19" s="1">
        <v>45658</v>
      </c>
      <c r="U19" s="2">
        <f>HYPERLINK("https://sbirkapp.gov.cz/detail/SPPIACIJSCC27WTM", "https://sbirkapp.gov.cz/detail/SPPIACIJSCC27WTM")</f>
        <v>0</v>
      </c>
      <c r="V19" t="s">
        <v>139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140</v>
      </c>
      <c r="F20" t="s">
        <v>44</v>
      </c>
      <c r="G20" t="s">
        <v>141</v>
      </c>
      <c r="H20" s="1">
        <v>45049</v>
      </c>
      <c r="I20" s="1">
        <v>45055.30530644028</v>
      </c>
      <c r="J20" t="s">
        <v>142</v>
      </c>
      <c r="K20" t="s">
        <v>31</v>
      </c>
      <c r="M20" t="s">
        <v>143</v>
      </c>
      <c r="N20" t="s">
        <v>144</v>
      </c>
      <c r="S20" t="b">
        <v>0</v>
      </c>
      <c r="T20" s="1">
        <v>45292</v>
      </c>
      <c r="U20" s="2">
        <f>HYPERLINK("https://sbirkapp.gov.cz/detail/SPPXWNS3K6AVTRFW", "https://sbirkapp.gov.cz/detail/SPPXWNS3K6AVTRFW")</f>
        <v>0</v>
      </c>
      <c r="V20" t="s">
        <v>145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146</v>
      </c>
      <c r="F21" t="s">
        <v>28</v>
      </c>
      <c r="G21" t="s">
        <v>147</v>
      </c>
      <c r="H21" s="1">
        <v>45035</v>
      </c>
      <c r="I21" s="1">
        <v>45041.28375217904</v>
      </c>
      <c r="J21" t="s">
        <v>148</v>
      </c>
      <c r="K21" t="s">
        <v>31</v>
      </c>
      <c r="M21" t="s">
        <v>149</v>
      </c>
      <c r="N21" t="s">
        <v>150</v>
      </c>
      <c r="P21" t="s">
        <v>151</v>
      </c>
      <c r="S21" t="b">
        <v>1</v>
      </c>
      <c r="U21" s="2">
        <f>HYPERLINK("https://sbirkapp.gov.cz/detail/SPPESPLJSAVCYNRK", "https://sbirkapp.gov.cz/detail/SPPESPLJSAVCYNRK")</f>
        <v>0</v>
      </c>
      <c r="V21" t="s">
        <v>152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153</v>
      </c>
      <c r="F22" t="s">
        <v>28</v>
      </c>
      <c r="G22" t="s">
        <v>154</v>
      </c>
      <c r="H22" s="1">
        <v>44461</v>
      </c>
      <c r="I22" s="1">
        <v>45040.34988848006</v>
      </c>
      <c r="J22" t="s">
        <v>155</v>
      </c>
      <c r="K22" t="s">
        <v>156</v>
      </c>
      <c r="L22" s="1">
        <v>44468</v>
      </c>
      <c r="M22" t="s">
        <v>39</v>
      </c>
      <c r="N22" t="s">
        <v>40</v>
      </c>
      <c r="O22" t="s">
        <v>157</v>
      </c>
      <c r="R22" t="s">
        <v>41</v>
      </c>
      <c r="S22" t="b">
        <v>0</v>
      </c>
      <c r="T22" s="1">
        <v>45658</v>
      </c>
      <c r="U22" s="2">
        <f>HYPERLINK("https://sbirkapp.gov.cz/detail/SPPSNDXO6SA6GQJG", "https://sbirkapp.gov.cz/detail/SPPSNDXO6SA6GQJG")</f>
        <v>0</v>
      </c>
      <c r="V22" t="s">
        <v>158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159</v>
      </c>
      <c r="F23" t="s">
        <v>28</v>
      </c>
      <c r="G23" t="s">
        <v>70</v>
      </c>
      <c r="H23" s="1">
        <v>44370</v>
      </c>
      <c r="I23" s="1">
        <v>45040.34726288793</v>
      </c>
      <c r="J23" t="s">
        <v>160</v>
      </c>
      <c r="K23" t="s">
        <v>156</v>
      </c>
      <c r="L23" s="1">
        <v>44378</v>
      </c>
      <c r="M23" t="s">
        <v>39</v>
      </c>
      <c r="N23" t="s">
        <v>40</v>
      </c>
      <c r="Q23" t="s">
        <v>161</v>
      </c>
      <c r="R23" t="s">
        <v>41</v>
      </c>
      <c r="S23" t="b">
        <v>0</v>
      </c>
      <c r="T23" s="1">
        <v>45658</v>
      </c>
      <c r="U23" s="2">
        <f>HYPERLINK("https://sbirkapp.gov.cz/detail/SPPVPOMIBOWUUP74", "https://sbirkapp.gov.cz/detail/SPPVPOMIBOWUUP74")</f>
        <v>0</v>
      </c>
      <c r="V23" t="s">
        <v>162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163</v>
      </c>
      <c r="F24" t="s">
        <v>28</v>
      </c>
      <c r="G24" t="s">
        <v>59</v>
      </c>
      <c r="H24" s="1">
        <v>43635</v>
      </c>
      <c r="I24" s="1">
        <v>45040.34410219995</v>
      </c>
      <c r="J24" t="s">
        <v>164</v>
      </c>
      <c r="K24" t="s">
        <v>156</v>
      </c>
      <c r="L24" s="1">
        <v>43640</v>
      </c>
      <c r="M24" t="s">
        <v>165</v>
      </c>
      <c r="N24" t="s">
        <v>166</v>
      </c>
      <c r="R24" t="s">
        <v>167</v>
      </c>
      <c r="S24" t="b">
        <v>0</v>
      </c>
      <c r="T24" s="1">
        <v>45358</v>
      </c>
      <c r="U24" s="2">
        <f>HYPERLINK("https://sbirkapp.gov.cz/detail/SPP3G5TBTESLCCJI", "https://sbirkapp.gov.cz/detail/SPP3G5TBTESLCCJI")</f>
        <v>0</v>
      </c>
      <c r="V24" t="s">
        <v>168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169</v>
      </c>
      <c r="F25" t="s">
        <v>28</v>
      </c>
      <c r="G25" t="s">
        <v>170</v>
      </c>
      <c r="H25" s="1">
        <v>43635</v>
      </c>
      <c r="I25" s="1">
        <v>45040.33464148585</v>
      </c>
      <c r="J25" t="s">
        <v>171</v>
      </c>
      <c r="K25" t="s">
        <v>156</v>
      </c>
      <c r="L25" s="1">
        <v>43640</v>
      </c>
      <c r="M25" t="s">
        <v>172</v>
      </c>
      <c r="N25" t="s">
        <v>173</v>
      </c>
      <c r="R25" t="s">
        <v>174</v>
      </c>
      <c r="S25" t="b">
        <v>0</v>
      </c>
      <c r="T25" s="1">
        <v>45658</v>
      </c>
      <c r="U25" s="2">
        <f>HYPERLINK("https://sbirkapp.gov.cz/detail/SPP32AN3FM5C6LES", "https://sbirkapp.gov.cz/detail/SPP32AN3FM5C6LES")</f>
        <v>0</v>
      </c>
      <c r="V25" t="s">
        <v>175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176</v>
      </c>
      <c r="F26" t="s">
        <v>28</v>
      </c>
      <c r="G26" t="s">
        <v>177</v>
      </c>
      <c r="H26" s="1">
        <v>42914</v>
      </c>
      <c r="I26" s="1">
        <v>45040.3309683119</v>
      </c>
      <c r="J26" t="s">
        <v>178</v>
      </c>
      <c r="K26" t="s">
        <v>156</v>
      </c>
      <c r="L26" s="1">
        <v>42940</v>
      </c>
      <c r="M26" t="s">
        <v>179</v>
      </c>
      <c r="N26" t="s">
        <v>180</v>
      </c>
      <c r="S26" t="b">
        <v>1</v>
      </c>
      <c r="U26" s="2">
        <f>HYPERLINK("https://sbirkapp.gov.cz/detail/SPPNV2YZPP5PVGJG", "https://sbirkapp.gov.cz/detail/SPPNV2YZPP5PVGJG")</f>
        <v>0</v>
      </c>
      <c r="V26" t="s">
        <v>181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182</v>
      </c>
      <c r="F27" t="s">
        <v>28</v>
      </c>
      <c r="G27" t="s">
        <v>183</v>
      </c>
      <c r="H27" s="1">
        <v>41445</v>
      </c>
      <c r="I27" s="1">
        <v>45040.32834207606</v>
      </c>
      <c r="J27" t="s">
        <v>184</v>
      </c>
      <c r="K27" t="s">
        <v>156</v>
      </c>
      <c r="L27" s="1">
        <v>41450</v>
      </c>
      <c r="M27" t="s">
        <v>185</v>
      </c>
      <c r="N27" t="s">
        <v>186</v>
      </c>
      <c r="R27" t="s">
        <v>187</v>
      </c>
      <c r="S27" t="b">
        <v>0</v>
      </c>
      <c r="T27" s="1">
        <v>45056</v>
      </c>
      <c r="U27" s="2">
        <f>HYPERLINK("https://sbirkapp.gov.cz/detail/SPPUEMF3RJNQTSBO", "https://sbirkapp.gov.cz/detail/SPPUEMF3RJNQTSBO")</f>
        <v>0</v>
      </c>
      <c r="V27" t="s">
        <v>188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189</v>
      </c>
      <c r="F28" t="s">
        <v>28</v>
      </c>
      <c r="G28" t="s">
        <v>190</v>
      </c>
      <c r="H28" s="1">
        <v>43782</v>
      </c>
      <c r="I28" s="1">
        <v>45040.32414679241</v>
      </c>
      <c r="J28" t="s">
        <v>171</v>
      </c>
      <c r="K28" t="s">
        <v>156</v>
      </c>
      <c r="L28" s="1">
        <v>43789</v>
      </c>
      <c r="M28" t="s">
        <v>32</v>
      </c>
      <c r="N28" t="s">
        <v>33</v>
      </c>
      <c r="O28" t="s">
        <v>191</v>
      </c>
      <c r="R28" t="s">
        <v>192</v>
      </c>
      <c r="S28" t="b">
        <v>0</v>
      </c>
      <c r="T28" s="1">
        <v>45358</v>
      </c>
      <c r="U28" s="2">
        <f>HYPERLINK("https://sbirkapp.gov.cz/detail/SPPGNUSPIMCLSTQ6", "https://sbirkapp.gov.cz/detail/SPPGNUSPIMCLSTQ6")</f>
        <v>0</v>
      </c>
      <c r="V28" t="s">
        <v>193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194</v>
      </c>
      <c r="F29" t="s">
        <v>28</v>
      </c>
      <c r="G29" t="s">
        <v>190</v>
      </c>
      <c r="H29" s="1">
        <v>42313</v>
      </c>
      <c r="I29" s="1">
        <v>45040.32152063802</v>
      </c>
      <c r="J29" t="s">
        <v>195</v>
      </c>
      <c r="K29" t="s">
        <v>156</v>
      </c>
      <c r="L29" s="1">
        <v>42317</v>
      </c>
      <c r="M29" t="s">
        <v>32</v>
      </c>
      <c r="N29" t="s">
        <v>33</v>
      </c>
      <c r="O29" t="s">
        <v>191</v>
      </c>
      <c r="R29" t="s">
        <v>192</v>
      </c>
      <c r="S29" t="b">
        <v>0</v>
      </c>
      <c r="T29" s="1">
        <v>45358</v>
      </c>
      <c r="U29" s="2">
        <f>HYPERLINK("https://sbirkapp.gov.cz/detail/SPP5GFSLREWEAAJC", "https://sbirkapp.gov.cz/detail/SPP5GFSLREWEAAJC")</f>
        <v>0</v>
      </c>
      <c r="V29" t="s">
        <v>196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197</v>
      </c>
      <c r="F30" t="s">
        <v>28</v>
      </c>
      <c r="G30" t="s">
        <v>110</v>
      </c>
      <c r="H30" s="1">
        <v>41081</v>
      </c>
      <c r="I30" s="1">
        <v>45040.31837073537</v>
      </c>
      <c r="J30" t="s">
        <v>198</v>
      </c>
      <c r="K30" t="s">
        <v>156</v>
      </c>
      <c r="L30" s="1">
        <v>41087</v>
      </c>
      <c r="M30" t="s">
        <v>32</v>
      </c>
      <c r="N30" t="s">
        <v>33</v>
      </c>
      <c r="Q30" t="s">
        <v>199</v>
      </c>
      <c r="R30" t="s">
        <v>192</v>
      </c>
      <c r="S30" t="b">
        <v>0</v>
      </c>
      <c r="T30" s="1">
        <v>45358</v>
      </c>
      <c r="U30" s="2">
        <f>HYPERLINK("https://sbirkapp.gov.cz/detail/SPPNN5LSPKV2PWAS", "https://sbirkapp.gov.cz/detail/SPPNN5LSPKV2PWAS")</f>
        <v>0</v>
      </c>
      <c r="V30" t="s">
        <v>200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201</v>
      </c>
      <c r="F31" t="s">
        <v>28</v>
      </c>
      <c r="G31" t="s">
        <v>202</v>
      </c>
      <c r="H31" s="1">
        <v>40892</v>
      </c>
      <c r="I31" s="1">
        <v>45040.31470023168</v>
      </c>
      <c r="J31" t="s">
        <v>203</v>
      </c>
      <c r="K31" t="s">
        <v>156</v>
      </c>
      <c r="L31" s="1">
        <v>40893</v>
      </c>
      <c r="M31" t="s">
        <v>204</v>
      </c>
      <c r="N31" t="s">
        <v>205</v>
      </c>
      <c r="S31" t="b">
        <v>1</v>
      </c>
      <c r="U31" s="2">
        <f>HYPERLINK("https://sbirkapp.gov.cz/detail/SPPSQAJY3H6F4Y7C", "https://sbirkapp.gov.cz/detail/SPPSQAJY3H6F4Y7C")</f>
        <v>0</v>
      </c>
      <c r="V31" t="s">
        <v>206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207</v>
      </c>
      <c r="F32" t="s">
        <v>28</v>
      </c>
      <c r="G32" t="s">
        <v>208</v>
      </c>
      <c r="H32" s="1">
        <v>41445</v>
      </c>
      <c r="I32" s="1">
        <v>45040.30841225831</v>
      </c>
      <c r="J32" t="s">
        <v>184</v>
      </c>
      <c r="K32" t="s">
        <v>156</v>
      </c>
      <c r="L32" s="1">
        <v>41450</v>
      </c>
      <c r="M32" t="s">
        <v>209</v>
      </c>
      <c r="N32" t="s">
        <v>210</v>
      </c>
      <c r="O32" t="s">
        <v>211</v>
      </c>
      <c r="S32" t="b">
        <v>1</v>
      </c>
      <c r="U32" s="2">
        <f>HYPERLINK("https://sbirkapp.gov.cz/detail/SPP2WVNRF75TZ4JA", "https://sbirkapp.gov.cz/detail/SPP2WVNRF75TZ4JA")</f>
        <v>0</v>
      </c>
      <c r="V32" t="s">
        <v>212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213</v>
      </c>
      <c r="F33" t="s">
        <v>28</v>
      </c>
      <c r="G33" t="s">
        <v>214</v>
      </c>
      <c r="H33" s="1">
        <v>39259</v>
      </c>
      <c r="I33" s="1">
        <v>45040.29689295372</v>
      </c>
      <c r="J33" t="s">
        <v>215</v>
      </c>
      <c r="K33" t="s">
        <v>156</v>
      </c>
      <c r="L33" s="1">
        <v>39261</v>
      </c>
      <c r="M33" t="s">
        <v>209</v>
      </c>
      <c r="N33" t="s">
        <v>210</v>
      </c>
      <c r="Q33" t="s">
        <v>216</v>
      </c>
      <c r="S33" t="b">
        <v>1</v>
      </c>
      <c r="U33" s="2">
        <f>HYPERLINK("https://sbirkapp.gov.cz/detail/SPPI6CLPGBBWYNAI", "https://sbirkapp.gov.cz/detail/SPPI6CLPGBBWYNAI")</f>
        <v>0</v>
      </c>
      <c r="V33" t="s">
        <v>217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218</v>
      </c>
      <c r="F34" t="s">
        <v>28</v>
      </c>
      <c r="G34" t="s">
        <v>134</v>
      </c>
      <c r="H34" s="1">
        <v>44825</v>
      </c>
      <c r="I34" s="1">
        <v>44830.58078693999</v>
      </c>
      <c r="J34" t="s">
        <v>219</v>
      </c>
      <c r="K34" t="s">
        <v>31</v>
      </c>
      <c r="M34" t="s">
        <v>54</v>
      </c>
      <c r="N34" t="s">
        <v>55</v>
      </c>
      <c r="O34" t="s">
        <v>137</v>
      </c>
      <c r="R34" t="s">
        <v>138</v>
      </c>
      <c r="S34" t="b">
        <v>0</v>
      </c>
      <c r="T34" s="1">
        <v>45658</v>
      </c>
      <c r="U34" s="2">
        <f>HYPERLINK("https://sbirkapp.gov.cz/detail/SPPOYCLSTR67QRC6", "https://sbirkapp.gov.cz/detail/SPPOYCLSTR67QRC6")</f>
        <v>0</v>
      </c>
      <c r="V34" t="s">
        <v>220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221</v>
      </c>
      <c r="F35" t="s">
        <v>28</v>
      </c>
      <c r="G35" t="s">
        <v>134</v>
      </c>
      <c r="H35" s="1">
        <v>44461</v>
      </c>
      <c r="I35" s="1">
        <v>44830.42045298468</v>
      </c>
      <c r="J35" t="s">
        <v>222</v>
      </c>
      <c r="K35" t="s">
        <v>156</v>
      </c>
      <c r="L35" s="1">
        <v>44468</v>
      </c>
      <c r="M35" t="s">
        <v>223</v>
      </c>
      <c r="N35" t="s">
        <v>224</v>
      </c>
      <c r="O35" t="s">
        <v>137</v>
      </c>
      <c r="R35" t="s">
        <v>138</v>
      </c>
      <c r="S35" t="b">
        <v>0</v>
      </c>
      <c r="T35" s="1">
        <v>45658</v>
      </c>
      <c r="U35" s="2">
        <f>HYPERLINK("https://sbirkapp.gov.cz/detail/SPPTIM6TYVTP4NUG", "https://sbirkapp.gov.cz/detail/SPPTIM6TYVTP4NUG")</f>
        <v>0</v>
      </c>
      <c r="V35" t="s">
        <v>225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226</v>
      </c>
      <c r="F36" t="s">
        <v>28</v>
      </c>
      <c r="G36" t="s">
        <v>227</v>
      </c>
      <c r="H36" s="1">
        <v>44146</v>
      </c>
      <c r="I36" s="1">
        <v>44830.41730888891</v>
      </c>
      <c r="J36" t="s">
        <v>228</v>
      </c>
      <c r="K36" t="s">
        <v>156</v>
      </c>
      <c r="L36" s="1">
        <v>44153</v>
      </c>
      <c r="M36" t="s">
        <v>223</v>
      </c>
      <c r="N36" t="s">
        <v>224</v>
      </c>
      <c r="O36" t="s">
        <v>137</v>
      </c>
      <c r="R36" t="s">
        <v>138</v>
      </c>
      <c r="S36" t="b">
        <v>0</v>
      </c>
      <c r="T36" s="1">
        <v>45658</v>
      </c>
      <c r="U36" s="2">
        <f>HYPERLINK("https://sbirkapp.gov.cz/detail/SPPZEVCDI3UWJQJS", "https://sbirkapp.gov.cz/detail/SPPZEVCDI3UWJQJS")</f>
        <v>0</v>
      </c>
      <c r="V36" t="s">
        <v>229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230</v>
      </c>
      <c r="F37" t="s">
        <v>28</v>
      </c>
      <c r="G37" t="s">
        <v>231</v>
      </c>
      <c r="H37" s="1">
        <v>43782</v>
      </c>
      <c r="I37" s="1">
        <v>44830.41363342672</v>
      </c>
      <c r="J37" t="s">
        <v>171</v>
      </c>
      <c r="K37" t="s">
        <v>156</v>
      </c>
      <c r="L37" s="1">
        <v>43789</v>
      </c>
      <c r="M37" t="s">
        <v>135</v>
      </c>
      <c r="N37" t="s">
        <v>136</v>
      </c>
      <c r="Q37" t="s">
        <v>232</v>
      </c>
      <c r="R37" t="s">
        <v>138</v>
      </c>
      <c r="S37" t="b">
        <v>0</v>
      </c>
      <c r="T37" s="1">
        <v>45658</v>
      </c>
      <c r="U37" s="2">
        <f>HYPERLINK("https://sbirkapp.gov.cz/detail/SPP4ECAFZVLVIUGM", "https://sbirkapp.gov.cz/detail/SPP4ECAFZVLVIUGM")</f>
        <v>0</v>
      </c>
      <c r="V37" t="s">
        <v>233</v>
      </c>
      <c r="W37">
        <v>1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234</v>
      </c>
      <c r="F38" t="s">
        <v>28</v>
      </c>
      <c r="G38" t="s">
        <v>235</v>
      </c>
      <c r="H38" s="1">
        <v>44734</v>
      </c>
      <c r="I38" s="1">
        <v>44739.39844252633</v>
      </c>
      <c r="J38" t="s">
        <v>236</v>
      </c>
      <c r="K38" t="s">
        <v>31</v>
      </c>
      <c r="M38" t="s">
        <v>237</v>
      </c>
      <c r="N38" t="s">
        <v>238</v>
      </c>
      <c r="S38" t="b">
        <v>1</v>
      </c>
      <c r="U38" s="2">
        <f>HYPERLINK("https://sbirkapp.gov.cz/detail/SPPLTIRRMJNDCV2W", "https://sbirkapp.gov.cz/detail/SPPLTIRRMJNDCV2W")</f>
        <v>0</v>
      </c>
      <c r="V38" t="s">
        <v>239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240</v>
      </c>
      <c r="F39" t="s">
        <v>28</v>
      </c>
      <c r="G39" t="s">
        <v>241</v>
      </c>
      <c r="H39" s="1">
        <v>44734</v>
      </c>
      <c r="I39" s="1">
        <v>44739.39633930312</v>
      </c>
      <c r="J39" t="s">
        <v>236</v>
      </c>
      <c r="K39" t="s">
        <v>31</v>
      </c>
      <c r="M39" t="s">
        <v>149</v>
      </c>
      <c r="N39" t="s">
        <v>150</v>
      </c>
      <c r="P39" t="s">
        <v>242</v>
      </c>
      <c r="S39" t="b">
        <v>1</v>
      </c>
      <c r="U39" s="2">
        <f>HYPERLINK("https://sbirkapp.gov.cz/detail/SPPTEHZXMLNZ2HWO", "https://sbirkapp.gov.cz/detail/SPPTEHZXMLNZ2HWO")</f>
        <v>0</v>
      </c>
      <c r="V39" t="s">
        <v>243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244</v>
      </c>
      <c r="F40" t="s">
        <v>28</v>
      </c>
      <c r="G40" t="s">
        <v>245</v>
      </c>
      <c r="H40" s="1">
        <v>39259</v>
      </c>
      <c r="I40" s="1">
        <v>44739.38687484466</v>
      </c>
      <c r="J40" t="s">
        <v>215</v>
      </c>
      <c r="K40" t="s">
        <v>156</v>
      </c>
      <c r="L40" s="1">
        <v>39261</v>
      </c>
      <c r="M40" t="s">
        <v>237</v>
      </c>
      <c r="N40" t="s">
        <v>238</v>
      </c>
      <c r="R40" t="s">
        <v>246</v>
      </c>
      <c r="S40" t="b">
        <v>0</v>
      </c>
      <c r="T40" s="1">
        <v>44754</v>
      </c>
      <c r="U40" s="2">
        <f>HYPERLINK("https://sbirkapp.gov.cz/detail/SPPRHMOW4U42FUK4", "https://sbirkapp.gov.cz/detail/SPPRHMOW4U42FUK4")</f>
        <v>0</v>
      </c>
      <c r="V40" t="s">
        <v>247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248</v>
      </c>
      <c r="F41" t="s">
        <v>44</v>
      </c>
      <c r="G41" t="s">
        <v>141</v>
      </c>
      <c r="H41" s="1">
        <v>44678</v>
      </c>
      <c r="I41" s="1">
        <v>44683.376678034</v>
      </c>
      <c r="J41" t="s">
        <v>249</v>
      </c>
      <c r="K41" t="s">
        <v>31</v>
      </c>
      <c r="M41" t="s">
        <v>143</v>
      </c>
      <c r="N41" t="s">
        <v>144</v>
      </c>
      <c r="S41" t="b">
        <v>0</v>
      </c>
      <c r="T41" s="1">
        <v>44927</v>
      </c>
      <c r="U41" s="2">
        <f>HYPERLINK("https://sbirkapp.gov.cz/detail/SPPOR5T7WRDDJKOG", "https://sbirkapp.gov.cz/detail/SPPOR5T7WRDDJKOG")</f>
        <v>0</v>
      </c>
      <c r="V41" t="s">
        <v>250</v>
      </c>
      <c r="W41">
        <v>2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251</v>
      </c>
      <c r="F42" t="s">
        <v>44</v>
      </c>
      <c r="G42" t="s">
        <v>252</v>
      </c>
      <c r="H42" s="1">
        <v>39853</v>
      </c>
      <c r="I42" s="1">
        <v>44620.54680946794</v>
      </c>
      <c r="J42" t="s">
        <v>253</v>
      </c>
      <c r="K42" t="s">
        <v>156</v>
      </c>
      <c r="L42" s="1">
        <v>39856</v>
      </c>
      <c r="M42" t="s">
        <v>93</v>
      </c>
      <c r="N42" t="s">
        <v>94</v>
      </c>
      <c r="R42" t="s">
        <v>254</v>
      </c>
      <c r="S42" t="b">
        <v>0</v>
      </c>
      <c r="T42" s="1">
        <v>45511</v>
      </c>
      <c r="U42" s="2">
        <f>HYPERLINK("https://sbirkapp.gov.cz/detail/SPPMZPR5A5XBSWEU", "https://sbirkapp.gov.cz/detail/SPPMZPR5A5XBSWEU")</f>
        <v>0</v>
      </c>
      <c r="V42" t="s">
        <v>255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256</v>
      </c>
      <c r="F43" t="s">
        <v>44</v>
      </c>
      <c r="G43" t="s">
        <v>45</v>
      </c>
      <c r="H43" s="1">
        <v>43747</v>
      </c>
      <c r="I43" s="1">
        <v>44620.54627500844</v>
      </c>
      <c r="J43" t="s">
        <v>257</v>
      </c>
      <c r="K43" t="s">
        <v>156</v>
      </c>
      <c r="L43" s="1">
        <v>43752</v>
      </c>
      <c r="M43" t="s">
        <v>47</v>
      </c>
      <c r="N43" t="s">
        <v>48</v>
      </c>
      <c r="R43" t="s">
        <v>49</v>
      </c>
      <c r="S43" t="b">
        <v>0</v>
      </c>
      <c r="T43" s="1">
        <v>45216</v>
      </c>
      <c r="U43" s="2">
        <f>HYPERLINK("https://sbirkapp.gov.cz/detail/SPP75TFTEURNK35Q", "https://sbirkapp.gov.cz/detail/SPP75TFTEURNK35Q")</f>
        <v>0</v>
      </c>
      <c r="V43" t="s">
        <v>258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259</v>
      </c>
      <c r="F44" t="s">
        <v>44</v>
      </c>
      <c r="G44" t="s">
        <v>98</v>
      </c>
      <c r="H44" s="1">
        <v>44615</v>
      </c>
      <c r="I44" s="1">
        <v>44620.54573687394</v>
      </c>
      <c r="J44" t="s">
        <v>260</v>
      </c>
      <c r="K44" t="s">
        <v>31</v>
      </c>
      <c r="M44" t="s">
        <v>261</v>
      </c>
      <c r="N44" t="s">
        <v>262</v>
      </c>
      <c r="R44" t="s">
        <v>263</v>
      </c>
      <c r="S44" t="b">
        <v>0</v>
      </c>
      <c r="T44" s="1">
        <v>45292</v>
      </c>
      <c r="U44" s="2">
        <f>HYPERLINK("https://sbirkapp.gov.cz/detail/SPPAKK52BSV7GGW2", "https://sbirkapp.gov.cz/detail/SPPAKK52BSV7GGW2")</f>
        <v>0</v>
      </c>
      <c r="V44" t="s">
        <v>264</v>
      </c>
      <c r="W44">
        <v>1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265</v>
      </c>
      <c r="F45" t="s">
        <v>28</v>
      </c>
      <c r="G45" t="s">
        <v>266</v>
      </c>
      <c r="H45" s="1">
        <v>44608</v>
      </c>
      <c r="I45" s="1">
        <v>44614.45109184111</v>
      </c>
      <c r="J45" t="s">
        <v>267</v>
      </c>
      <c r="K45" t="s">
        <v>31</v>
      </c>
      <c r="M45" t="s">
        <v>268</v>
      </c>
      <c r="N45" t="s">
        <v>269</v>
      </c>
      <c r="S45" t="b">
        <v>1</v>
      </c>
      <c r="U45" s="2">
        <f>HYPERLINK("https://sbirkapp.gov.cz/detail/SPP4GGSQQYMDY6Z4", "https://sbirkapp.gov.cz/detail/SPP4GGSQQYMDY6Z4")</f>
        <v>0</v>
      </c>
      <c r="V45" t="s">
        <v>270</v>
      </c>
      <c r="W45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2026-08-18T08:55:16Z</dcterms:created>
  <dcterms:modified xsi:type="dcterms:W3CDTF">2026-08-18T08:55:16Z</dcterms:modified>
</cp:coreProperties>
</file>