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<sst xmlns="http://schemas.openxmlformats.org/spreadsheetml/2006/main" count="679" uniqueCount="291">
  <si>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</si>
  <si>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</si>
  <si>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</si>
  <si>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</si>
  <si>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</si>
  <si>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</si>
  <si>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</si>
  <si>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</si>
  <si>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</si>
  <si>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</si>
  <si>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</si>
  <si>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</si>
  <si>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</si>
  <si>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</si>
  <si>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</si>
  <si>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</si>
  <si>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</si>
  <si>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</si>
  <si>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</si>
  <si>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</si>
  <si>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</si>
  <si>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</si>
  <si>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</si>
  <si>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Ostrov</t>
  </si>
  <si>
    <t>00254843</t>
  </si>
  <si>
    <t>d5zbgz2</t>
  </si>
  <si>
    <t>Karlovarský kraj</t>
  </si>
  <si>
    <t>2/2025</t>
  </si>
  <si>
    <t>Obecně závazná vyhláška</t>
  </si>
  <si>
    <t>Obecně závazná vyhláška města Ostrov o nočním klidu</t>
  </si>
  <si>
    <t>2026-01-01</t>
  </si>
  <si>
    <t>Běžný</t>
  </si>
  <si>
    <t>noční klid</t>
  </si>
  <si>
    <t>zákon č. 251/2016 Sb., o některých přestupcích - § 5 odst. 7</t>
  </si>
  <si>
    <t>6/2024: Obecně závazná vyhláška města Ostrov o nočním klidu</t>
  </si>
  <si>
    <t>1623256829</t>
  </si>
  <si>
    <t>1/2025</t>
  </si>
  <si>
    <t>Nařízení</t>
  </si>
  <si>
    <t>Nařízení města 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</si>
  <si>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2025-11-22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</si>
  <si>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</si>
  <si>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</si>
  <si>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5/2024: Nařízení města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</si>
  <si>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1602757022</t>
  </si>
  <si>
    <t>7/2024</t>
  </si>
  <si>
    <t>Obecně závazná vyhláška města Ostrov o omezení provozní doby hostinských provozoven</t>
  </si>
  <si>
    <t>2025-01-01</t>
  </si>
  <si>
    <t>veřejný pořádek - provozní doba hostinských zařízení</t>
  </si>
  <si>
    <t>zákon č. 128/2000 Sb., o obcích - § 10 písm. a) - provozní doba hostinských zařízení</t>
  </si>
  <si>
    <t>1453559709</t>
  </si>
  <si>
    <t>6/2024</t>
  </si>
  <si>
    <t>3/2023: Obecně závazná vyhláška města Ostrov o nočním klidu; 4/2023: Obecně závazná vyhláška města Ostrov, kterou se mění obecně závazná vyhláška  č. 3/2023, o nočním klidu</t>
  </si>
  <si>
    <t>2/2025: Obecně závazná vyhláška města Ostrov o nočním klidu</t>
  </si>
  <si>
    <t>1453556678</t>
  </si>
  <si>
    <t>5/2024</t>
  </si>
  <si>
    <t>Nařízení města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</si>
  <si>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2024-11-23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</si>
  <si>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</si>
  <si>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</si>
  <si>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6/2023: Nařízení města č. 1/2023,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</si>
  <si>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1/2025: Nařízení města  o zabezpečení zmírňování závad ve schůdnosti a sjízdnosti místních komunikací  a průjezdných úseků silnic v zimním období a o vymezení úseků místních komunikací, na kterých se pro jejich malý dopravní význam neprovádí zimní údržba; 1/2025: Nařízení města 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</si>
  <si>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1436331818</t>
  </si>
  <si>
    <t>4/2024</t>
  </si>
  <si>
    <t>Obecně závazná vyhláška města Ostrov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</si>
  <si>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</si>
  <si>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</si>
  <si>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7/2011: OZV o stanovení koeficientu pro výpočet daně z nemovitostí</t>
  </si>
  <si>
    <t>1419052784</t>
  </si>
  <si>
    <t>3/2024</t>
  </si>
  <si>
    <t>Obecně závazná vyhláška města Ostrov, kterou se ruší obecně závazná vyhláška  č. 5/2023</t>
  </si>
  <si>
    <t>2024-08-21</t>
  </si>
  <si>
    <t>zrušovací</t>
  </si>
  <si>
    <t>ústavní zákon č. 1/1993 Sb., Ústava České republiky - čl. 104 odst. 3 - zrušovací OZV</t>
  </si>
  <si>
    <t>5/2023: Obecně závazná vyhláška města Ostrov, o stanovení místního koeficientu pro výpočet daně z nemovitých věcí</t>
  </si>
  <si>
    <t>1395104435</t>
  </si>
  <si>
    <t>2/2024</t>
  </si>
  <si>
    <t>Obecně závazná vyhláška města Ostrov o místním poplatku z pobytu</t>
  </si>
  <si>
    <t>2024-06-01</t>
  </si>
  <si>
    <t>místní poplatek z pobytu</t>
  </si>
  <si>
    <t>zákon č. 565/1990 Sb., o místních poplatcích - § 14 - z pobytu</t>
  </si>
  <si>
    <t>1351247500</t>
  </si>
  <si>
    <t>1/2024</t>
  </si>
  <si>
    <t>Obecně závazná vyhláška města Ostrov, kterou se nařizuje provedení speciální ochranné deratizace</t>
  </si>
  <si>
    <t>2024-05-15</t>
  </si>
  <si>
    <t>dezinsekce a deratizace</t>
  </si>
  <si>
    <t>zákon č. 258/2000 Sb., o ochraně veřejného zdraví a o změně některých souvisejících zákonů - § 96</t>
  </si>
  <si>
    <t>1351242371</t>
  </si>
  <si>
    <t>9/2023</t>
  </si>
  <si>
    <t>Obecně závazná vyhláška města Ostrov o místním poplatku ze psů</t>
  </si>
  <si>
    <t>2024-01-01</t>
  </si>
  <si>
    <t>místní poplatek ze psů</t>
  </si>
  <si>
    <t>zákon č. 565/1990 Sb., o místních poplatcích - § 14 - ze psů</t>
  </si>
  <si>
    <t>1/2020: OZV o místním poplatku ze psů</t>
  </si>
  <si>
    <t>1286248088</t>
  </si>
  <si>
    <t>8/2023</t>
  </si>
  <si>
    <t>Obecně závazná vyhláška města Ostrov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</si>
  <si>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</si>
  <si>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</si>
  <si>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6/2022: Obecně závazná vyhláška o místním poplatku za odkládání komunálního odpadu z nemovité věci</t>
  </si>
  <si>
    <t>1286174876</t>
  </si>
  <si>
    <t>7/2023</t>
  </si>
  <si>
    <t>Obecně závazná vyhláška města Ostrov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</si>
  <si>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</si>
  <si>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</si>
  <si>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5/2022: Obecně závazná vyhláška města Ostrov o místním poplatku za užívání veřejného prostranství</t>
  </si>
  <si>
    <t>1286173665</t>
  </si>
  <si>
    <t>6/2023</t>
  </si>
  <si>
    <t>Nařízení města č. 1/2023,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</si>
  <si>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2023-11-25</t>
  </si>
  <si>
    <t>3/2022: Nařízení města č. 1/2022,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</si>
  <si>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5/2024: Nařízení města o zabezpečení zmírňování závad ve schůdnosti a sjízdnosti místních komunikací  a průjezdných úseků silnic v zimním období a o vymezení úseků místních komunikací, na kterých se pro jejich malý dopravní význam neprovádí zimní údržba; 5/2024: Nařízení města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</si>
  <si>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1269069499</t>
  </si>
  <si>
    <t>5/2023</t>
  </si>
  <si>
    <t>Obecně závazná vyhláška města Ostrov, o stanovení místního koeficientu pro výpočet daně z nemovitých věcí</t>
  </si>
  <si>
    <t>zákon č. 338/1992 Sb., o dani z nemovitých věcí - § 12</t>
  </si>
  <si>
    <t>3/2024: Obecně závazná vyhláška města Ostrov, kterou se ruší obecně závazná vyhláška  č. 5/2023; 3/2024: Obecně závazná vyhláška města Ostrov, kterou se ruší obecně závazná vyhláška  č. 5/2023</t>
  </si>
  <si>
    <t>1245232172</t>
  </si>
  <si>
    <t>4/2023</t>
  </si>
  <si>
    <t>Obecně závazná vyhláška města Ostrov, kterou se mění obecně závazná vyhláška  č. 3/2023, o nočním klidu</t>
  </si>
  <si>
    <t>2023-10-07</t>
  </si>
  <si>
    <t>3/2023: Obecně závazná vyhláška města Ostrov o nočním klidu</t>
  </si>
  <si>
    <t>1245226198</t>
  </si>
  <si>
    <t>3/2023</t>
  </si>
  <si>
    <t>2023-05-13</t>
  </si>
  <si>
    <t>4/2023: Obecně závazná vyhláška města Ostrov, kterou se mění obecně závazná vyhláška  č. 3/2023, o nočním klidu</t>
  </si>
  <si>
    <t>1182532141</t>
  </si>
  <si>
    <t>2/2023</t>
  </si>
  <si>
    <t>Požární řád města Ostrov</t>
  </si>
  <si>
    <t>požární ochrana - požární řád</t>
  </si>
  <si>
    <t>zákon č. 133/1985 Sb., o požární ochraně - § 29 odst. 1 písm. o) bod 1</t>
  </si>
  <si>
    <t>4/2022: Požární řád města Ostrov</t>
  </si>
  <si>
    <t>1182528341</t>
  </si>
  <si>
    <t>1/2023</t>
  </si>
  <si>
    <t>Obecně závazná vyhláška města Ostrov, kterou se stanovují pravidla pro pohyb psů na veřejném prostranství  ve městě Ostrov a vymezují prostory pro volné pobíhání psů</t>
  </si>
  <si>
    <t>2023-02-28</t>
  </si>
  <si>
    <t>pohyb psů</t>
  </si>
  <si>
    <t>zákon č. 246/1992 Sb., na ochranu zvířat proti týrání - § 24 odst. 2</t>
  </si>
  <si>
    <t>3/2015: OZV kterou se stanovují pravidla pro pohyb a chov psů ve městě Ostrov</t>
  </si>
  <si>
    <t>1142922038</t>
  </si>
  <si>
    <t>6/2022</t>
  </si>
  <si>
    <t>Obecně závazná vyhláška o místním poplatku za odkládání komunálního odpadu z nemovité věci</t>
  </si>
  <si>
    <t>2023-01-01</t>
  </si>
  <si>
    <t>3/2021: Obecně závazná vyhláška č. 3/2021, o místním poplatku za odkládání komunálního odpadu z nemovité věci; 2/2022: Obecně závazná vyhláška města Ostrov č. 1/2022 o změně obecně závazné vyhlášky č. 3/2021 o místním poplatku za odkládání komunálního odpadu z nemovité věci</t>
  </si>
  <si>
    <t>8/2023: Obecně závazná vyhláška města Ostrov o místním poplatku za odkládání komunálního odpadu z nemovité věci</t>
  </si>
  <si>
    <t>1120077697</t>
  </si>
  <si>
    <t>5/2022</t>
  </si>
  <si>
    <t>7/2023: Obecně závazná vyhláška města Ostrov o místním poplatku za užívání veřejného prostranství</t>
  </si>
  <si>
    <t>1120076594</t>
  </si>
  <si>
    <t>4/2022</t>
  </si>
  <si>
    <t>2023-01-05</t>
  </si>
  <si>
    <t>10/2011: OZV kterou se stanoví závazné podmínky k zabezpečení požární ochrany při akcích, kterých se zúčastní větší počet osob</t>
  </si>
  <si>
    <t>2/2023: Požární řád města Ostrov; 2/2023: Požární řád města Ostrov</t>
  </si>
  <si>
    <t>1120075085</t>
  </si>
  <si>
    <t>3/2022</t>
  </si>
  <si>
    <t>Nařízení města č. 1/2022,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</si>
  <si>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2022-11-29</t>
  </si>
  <si>
    <t>pozemní komunikace - odstranění závad ve schůdnosti</t>
  </si>
  <si>
    <t xml:space="preserve">zákon č. 13/1997 Sb., o pozemních komunikacích - § 27 odst. 7 </t>
  </si>
  <si>
    <t>6/2023: Nařízení města č. 1/2023, o zabezpečení zmírňování závad ve schůdnosti a sjízdnosti místních komunikací  a průjezdných úseků silnic v zimním období a o vymezení úseků místních komunikací, na kterých se pro jejich malý dopravní význam neprovádí zimní údržba; 6/2023: Nařízení města č. 1/2023,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</si>
  <si>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1110018185</t>
  </si>
  <si>
    <t>5/2021</t>
  </si>
  <si>
    <t>OZV o zákazu požívání alkoholických nápojů na veřejném prostranství</t>
  </si>
  <si>
    <t>2022-01-01</t>
  </si>
  <si>
    <t>Dle přechodného ustanovení</t>
  </si>
  <si>
    <t>alkohol - zákaz konzumace; alkohol - zákaz konzumace</t>
  </si>
  <si>
    <t>zákon č. 65/2017 Sb., o ochraně zdraví před škodlivými účinky návykových látek - § 17 odst. 2 písm. a); zákon č. 128/2000 Sb., o obcích - § 10 písm. a) - konzumace alkoholu</t>
  </si>
  <si>
    <t>1055416800</t>
  </si>
  <si>
    <t>2/2021</t>
  </si>
  <si>
    <t>OZV o stanovení obecního odpadového hospodářství  na území města Ostrov</t>
  </si>
  <si>
    <t>systém odpadového hospodářství</t>
  </si>
  <si>
    <t>zákon č. 541/2020 Sb., o odpadech - § 59 odst. 4</t>
  </si>
  <si>
    <t>1055405861</t>
  </si>
  <si>
    <t>2/2019</t>
  </si>
  <si>
    <t>OZV o městských symbolech</t>
  </si>
  <si>
    <t>2020-01-02</t>
  </si>
  <si>
    <t>jiná</t>
  </si>
  <si>
    <t xml:space="preserve">ústavní zákon č. 1/1993 Sb., Ústava České republiky - čl. 104 odst. 3 </t>
  </si>
  <si>
    <t>1055402895</t>
  </si>
  <si>
    <t>3/2020</t>
  </si>
  <si>
    <t>OZV kterou se stanoví školský obvod mateřských škol zřízených městem Ostrov</t>
  </si>
  <si>
    <t>2021-01-02</t>
  </si>
  <si>
    <t>školské obvody - mateřské školy</t>
  </si>
  <si>
    <t>zákon č. 561/2004 Sb., školský zákon - § 179 odst. 3 a § 178 odst. 2 písm. b)</t>
  </si>
  <si>
    <t>1055064002</t>
  </si>
  <si>
    <t>2/2020</t>
  </si>
  <si>
    <t>OZV kterou se stanoví školské obvody základních škol zřízených městem Ostrov a části školských obvodů základních škol zřízených městem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</si>
  <si>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</si>
  <si>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</si>
  <si>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1055057210</t>
  </si>
  <si>
    <t>1/2020</t>
  </si>
  <si>
    <t>OZV o místním poplatku ze psů</t>
  </si>
  <si>
    <t>2020-02-19</t>
  </si>
  <si>
    <t>9/2023: Obecně závazná vyhláška města Ostrov o místním poplatku ze psů</t>
  </si>
  <si>
    <t>1055052370</t>
  </si>
  <si>
    <t>3/2017</t>
  </si>
  <si>
    <t xml:space="preserve">OZV o regulaci provozování hazardních her </t>
  </si>
  <si>
    <t>2018-01-01</t>
  </si>
  <si>
    <t>hazardní hry; hazardní hry</t>
  </si>
  <si>
    <t xml:space="preserve">zákon č. 128/2000 Sb., o obcích - § 10 písm. a) - jiné; zákon č. 186/2016 Sb., o hazardních hrách - § 12 </t>
  </si>
  <si>
    <t>1055043597</t>
  </si>
  <si>
    <t>3/2015</t>
  </si>
  <si>
    <t>OZV kterou se stanovují pravidla pro pohyb a chov psů ve městě Ostrov</t>
  </si>
  <si>
    <t>2015-12-28</t>
  </si>
  <si>
    <t>pohyb psů; pohyb psů; pohyb psů</t>
  </si>
  <si>
    <t>zákon č. 246/1992 Sb., na ochranu zvířat proti týrání - § 24 odst. 2; zákon č. 128/2000 Sb., o obcích - § 10 písm. a)  - chov a pohyb zvířat; zákon č. 128/2000 Sb., o obcích - § 10 písm. c) - jiné</t>
  </si>
  <si>
    <t>1/2023: Obecně závazná vyhláška města Ostrov, kterou se stanovují pravidla pro pohyb psů na veřejném prostranství  ve městě Ostrov a vymezují prostory pro volné pobíhání psů; 1/2023: Obecně závazná vyhláška města Ostrov, kterou se stanovují pravidla pro pohyb psů na veřejném prostranství  ve městě Ostrov a vymezují prostory pro volné pobíhání psů; 1/2023: Obecně závazná vyhláška města Ostrov, kterou se stanovují pravidla pro pohyb psů na veřejném prostranství  ve městě Ostrov a vymezují prostory pro volné pobíhání psů</t>
  </si>
  <si>
    <t>1055037834</t>
  </si>
  <si>
    <t>4/2014</t>
  </si>
  <si>
    <t xml:space="preserve">OZV o vedení technické mapy města </t>
  </si>
  <si>
    <t>2014-05-01</t>
  </si>
  <si>
    <t>technická mapa</t>
  </si>
  <si>
    <t xml:space="preserve">zákon č. 200/1994 Sb., o zeměměřictví a o změně a doplnění některých zákonů souvisejících s jeho zavedením - § 20 odst. 3 </t>
  </si>
  <si>
    <t>1055034498</t>
  </si>
  <si>
    <t>10/2011</t>
  </si>
  <si>
    <t>OZV kterou se stanoví závazné podmínky k zabezpečení požární ochrany při akcích, kterých se zúčastní větší počet osob</t>
  </si>
  <si>
    <t>2011-11-01</t>
  </si>
  <si>
    <t>požární ochrana - podmínky při akcích</t>
  </si>
  <si>
    <t>zákon č. 133/1985 Sb., o požární ochraně - § 29 odst. 1 písm. o) bod 2</t>
  </si>
  <si>
    <t>4/2022: Požární řád města Ostrov; 4/2022: Požární řád města Ostrov</t>
  </si>
  <si>
    <t>1055031354</t>
  </si>
  <si>
    <t>7/2011</t>
  </si>
  <si>
    <t>OZV o stanovení koeficientu pro výpočet daně z nemovitostí</t>
  </si>
  <si>
    <t>2011-12-31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</si>
  <si>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</si>
  <si>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</si>
  <si>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4/2024: Obecně závazná vyhláška města Ostrov o stanovení místního koeficientu pro jednotlivé skupiny nemovitých věcí</t>
  </si>
  <si>
    <t>1054994459</t>
  </si>
  <si>
    <t>5/2011</t>
  </si>
  <si>
    <t>OZV k zabezpečení místních záležitostí veřejného pořádku při nabízení, poskytnutí a využití sexuálních služeb na veřejných prostranstvích</t>
  </si>
  <si>
    <t>2011-06-01</t>
  </si>
  <si>
    <t>veřejný pořádek - prostituce</t>
  </si>
  <si>
    <t>zákon č. 128/2000 Sb., o obcích - § 10 písm. a) - prostituce</t>
  </si>
  <si>
    <t>1054982938</t>
  </si>
  <si>
    <t>1/2010</t>
  </si>
  <si>
    <t xml:space="preserve"> o Městské policii Ostrov</t>
  </si>
  <si>
    <t>2010-02-01</t>
  </si>
  <si>
    <t>obecní policie</t>
  </si>
  <si>
    <t xml:space="preserve">zákon č. 553/1991 Sb., o obecní policii - § 1 odst. 1 </t>
  </si>
  <si>
    <t>1054977108</t>
  </si>
  <si>
    <t>2/2022</t>
  </si>
  <si>
    <t>Obecně závazná vyhláška města Ostrov č. 1/2022 o změně obecně závazné vyhlášky č. 3/2021 o místním poplatku za odkládání komunálního odpadu z nemovité věci</t>
  </si>
  <si>
    <t>2022-07-02</t>
  </si>
  <si>
    <t>3/2021: Obecně závazná vyhláška č. 3/2021, o místním poplatku za odkládání komunálního odpadu z nemovité věci</t>
  </si>
  <si>
    <t>1051625255</t>
  </si>
  <si>
    <t>3/2021</t>
  </si>
  <si>
    <t>Obecně závazná vyhláška č. 3/2021, o místním poplatku za odkládání komunálního odpadu z nemovité věci</t>
  </si>
  <si>
    <t>2/2022: Obecně závazná vyhláška města Ostrov č. 1/2022 o změně obecně závazné vyhlášky č. 3/2021 o místním poplatku za odkládání komunálního odpadu z nemovité věci</t>
  </si>
  <si>
    <t>1051620192</t>
  </si>
  <si>
    <t>10/2004</t>
  </si>
  <si>
    <t>VÝMAZ</t>
  </si>
  <si>
    <t>-</t>
  </si>
  <si>
    <t>985879864</t>
  </si>
  <si>
    <t>3/2003</t>
  </si>
  <si>
    <t>985875587</t>
  </si>
  <si>
    <t>2/2003</t>
  </si>
  <si>
    <t>985870408</t>
  </si>
  <si>
    <t>5/2002</t>
  </si>
  <si>
    <t>985867305</t>
  </si>
  <si>
    <t>1/2021</t>
  </si>
  <si>
    <t>Nařízení města č. 1/2021, o zabezpečení zmírňování závad ve schůdnosti a sjízdnosti místních komunikací  a průjezdných úseků silnic v zimním období a o vymezení úseků místních komunikací, na kterých se pro jejich malý dopravní význam neprovádí zimní údržba</t>
  </si>
  <si>
    <t>2021-11-24</t>
  </si>
  <si>
    <t>985774439</t>
  </si>
  <si>
    <t xml:space="preserve"> Nařízení města Ostrov č. 1/2020, o záměru zadat zpracování lesních hospodářských osnov</t>
  </si>
  <si>
    <t>2020-03-17</t>
  </si>
  <si>
    <t>lesní hospodářské osnovy</t>
  </si>
  <si>
    <t>zákon č. 289/1995 Sb., lesní zákon - § 25 odst. 2</t>
  </si>
  <si>
    <t>985771401</t>
  </si>
  <si>
    <t>4/2017</t>
  </si>
  <si>
    <t>Nařízení č. 4/2017, kterým se stanovují maximální ceny za nucené odtahy vozidel</t>
  </si>
  <si>
    <t>2017-11-01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</si>
  <si>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</si>
  <si>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</si>
  <si>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</si>
  <si>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985769391</t>
  </si>
  <si>
    <t>Nařízení města 3/2017, kterým se stanovují maximální ceny dopravy osob městskou hromadnou dopravou dopravy osob</t>
  </si>
  <si>
    <t>2017-09-19</t>
  </si>
  <si>
    <t>985764899</t>
  </si>
  <si>
    <t>2/2017</t>
  </si>
  <si>
    <t>Nařízení města č. 2/2017, kterým se vydává tržní řád</t>
  </si>
  <si>
    <t>2017-06-01</t>
  </si>
  <si>
    <t>regulace prodeje zboží a nabízení služeb - tržní řád</t>
  </si>
  <si>
    <t xml:space="preserve">zákon č. 455/1991 Sb., živnostenský zákon - § 18 odst. 1 </t>
  </si>
  <si>
    <t>985761165</t>
  </si>
  <si>
    <t>1/2017</t>
  </si>
  <si>
    <t>Nařízení města č. 1/2017, o záměru zadat zpracování lesních hospodářských osnov na období od 1. 1. 2019 do 31. 12. 2028</t>
  </si>
  <si>
    <t>2017-05-15</t>
  </si>
  <si>
    <t>985758214</t>
  </si>
  <si>
    <t>1/2012</t>
  </si>
  <si>
    <t>Nařízení města č. 1/2012, kterým se stanovují maximální ceny za služby hřbitovní poskytované v souvislosti s pronájmem a užíváním hrobového místa</t>
  </si>
  <si>
    <t>2012-10-01</t>
  </si>
  <si>
    <t>985751938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</si>
</sst>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46009.41003225875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HYPERLINK("https://sbirkapp.gov.cz/detail/SPPQQDOO7RN4CN4S", "https://sbirkapp.gov.cz/detail/SPPQQDOO7RN4CN4S")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45967</v>
      </c>
      <c r="I3" s="1">
        <v>45968.39452019057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HYPERLINK("https://sbirkapp.gov.cz/detail/SPPOYD3DPG5RRZMC", "https://sbirkapp.gov.cz/detail/SPPOYD3DPG5RRZMC")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45637</v>
      </c>
      <c r="I4" s="1">
        <v>45643.37252719852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HYPERLINK("https://sbirkapp.gov.cz/detail/SPPBIC66K3NZSDCC", "https://sbirkapp.gov.cz/detail/SPPBIC66K3NZSDCC")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45637</v>
      </c>
      <c r="I5" s="1">
        <v>45643.36871068641</v>
      </c>
      <c r="J5" t="s">
        <v>46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HYPERLINK("https://sbirkapp.gov.cz/detail/SPP7Y65XQQXPDPJM", "https://sbirkapp.gov.cz/detail/SPP7Y65XQQXPDPJM")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37</v>
      </c>
      <c r="G6" t="s">
        <v>55</v>
      </c>
      <c r="H6" s="1">
        <v>45602</v>
      </c>
      <c r="I6" s="1">
        <v>45604.36233767153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R6" t="s">
        <v>60</v>
      </c>
      <c r="S6" t="b">
        <v>0</v>
      </c>
      <c r="T6" s="1">
        <v>45983</v>
      </c>
      <c r="U6" s="2">
        <f>HYPERLINK("https://sbirkapp.gov.cz/detail/SPPCK6JJBBBWA4KS", "https://sbirkapp.gov.cz/detail/SPPCK6JJBBBWA4KS")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45565</v>
      </c>
      <c r="I7" s="1">
        <v>45565.83362903278</v>
      </c>
      <c r="J7" t="s">
        <v>46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HYPERLINK("https://sbirkapp.gov.cz/detail/SPPZUOMJCXTSYTEG", "https://sbirkapp.gov.cz/detail/SPPZUOMJCXTSYTEG")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45432</v>
      </c>
      <c r="I8" s="1">
        <v>45510.59710077215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HYPERLINK("https://sbirkapp.gov.cz/detail/SPP4TETWDPPRXOXK", "https://sbirkapp.gov.cz/detail/SPP4TETWDPPRXOXK")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45406</v>
      </c>
      <c r="I9" s="1">
        <v>45411.59839094108</v>
      </c>
      <c r="J9" t="s">
        <v>77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HYPERLINK("https://sbirkapp.gov.cz/detail/SPPCWTU7AKRQ3P5Y", "https://sbirkapp.gov.cz/detail/SPPCWTU7AKRQ3P5Y")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45406</v>
      </c>
      <c r="I10" s="1">
        <v>45411.59521318833</v>
      </c>
      <c r="J10" t="s">
        <v>83</v>
      </c>
      <c r="K10" t="s">
        <v>31</v>
      </c>
      <c r="M10" t="s">
        <v>84</v>
      </c>
      <c r="N10" t="s">
        <v>85</v>
      </c>
      <c r="S10" t="b">
        <v>0</v>
      </c>
      <c r="T10" s="1">
        <v>45597</v>
      </c>
      <c r="U10" s="2">
        <f>HYPERLINK("https://sbirkapp.gov.cz/detail/SPP6PEB4HTJ7C6NK", "https://sbirkapp.gov.cz/detail/SPP6PEB4HTJ7C6NK")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45273</v>
      </c>
      <c r="I11" s="1">
        <v>45275.40679469911</v>
      </c>
      <c r="J11" t="s">
        <v>89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HYPERLINK("https://sbirkapp.gov.cz/detail/SPP66P3JCSJ6VSZU", "https://sbirkapp.gov.cz/detail/SPP66P3JCSJ6VSZU")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45273</v>
      </c>
      <c r="I12" s="1">
        <v>45275.32637642079</v>
      </c>
      <c r="J12" t="s">
        <v>89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HYPERLINK("https://sbirkapp.gov.cz/detail/SPPC62SBL3K42H6W", "https://sbirkapp.gov.cz/detail/SPPC62SBL3K42H6W")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45273</v>
      </c>
      <c r="I13" s="1">
        <v>45275.32410459576</v>
      </c>
      <c r="J13" t="s">
        <v>89</v>
      </c>
      <c r="K13" t="s">
        <v>31</v>
      </c>
      <c r="M13" t="s">
        <v>102</v>
      </c>
      <c r="N13" t="s">
        <v>103</v>
      </c>
      <c r="P13" t="s">
        <v>104</v>
      </c>
      <c r="S13" t="b">
        <v>1</v>
      </c>
      <c r="U13" s="2">
        <f>HYPERLINK("https://sbirkapp.gov.cz/detail/SPP4HJZHJEFC24MY", "https://sbirkapp.gov.cz/detail/SPP4HJZHJEFC24MY")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37</v>
      </c>
      <c r="G14" t="s">
        <v>107</v>
      </c>
      <c r="H14" s="1">
        <v>45237</v>
      </c>
      <c r="I14" s="1">
        <v>45240.30372411714</v>
      </c>
      <c r="J14" t="s">
        <v>108</v>
      </c>
      <c r="K14" t="s">
        <v>31</v>
      </c>
      <c r="M14" t="s">
        <v>57</v>
      </c>
      <c r="N14" t="s">
        <v>58</v>
      </c>
      <c r="P14" t="s">
        <v>109</v>
      </c>
      <c r="R14" t="s">
        <v>110</v>
      </c>
      <c r="S14" t="b">
        <v>0</v>
      </c>
      <c r="T14" s="1">
        <v>45619</v>
      </c>
      <c r="U14" s="2">
        <f>HYPERLINK("https://sbirkapp.gov.cz/detail/SPPCUMYM7AJA2PRW", "https://sbirkapp.gov.cz/detail/SPPCUMYM7AJA2PRW")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45189</v>
      </c>
      <c r="I15" s="1">
        <v>45191.45027525022</v>
      </c>
      <c r="J15" t="s">
        <v>89</v>
      </c>
      <c r="K15" t="s">
        <v>31</v>
      </c>
      <c r="M15" t="s">
        <v>64</v>
      </c>
      <c r="N15" t="s">
        <v>114</v>
      </c>
      <c r="R15" t="s">
        <v>115</v>
      </c>
      <c r="S15" t="b">
        <v>0</v>
      </c>
      <c r="T15" s="1">
        <v>45525</v>
      </c>
      <c r="U15" s="2">
        <f>HYPERLINK("https://sbirkapp.gov.cz/detail/SPPBDZZ3JGRNHMAQ", "https://sbirkapp.gov.cz/detail/SPPBDZZ3JGRNHMAQ")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45189</v>
      </c>
      <c r="I16" s="1">
        <v>45191.44377406054</v>
      </c>
      <c r="J16" t="s">
        <v>119</v>
      </c>
      <c r="K16" t="s">
        <v>31</v>
      </c>
      <c r="M16" t="s">
        <v>32</v>
      </c>
      <c r="N16" t="s">
        <v>33</v>
      </c>
      <c r="O16" t="s">
        <v>120</v>
      </c>
      <c r="R16" t="s">
        <v>34</v>
      </c>
      <c r="S16" t="b">
        <v>0</v>
      </c>
      <c r="T16" s="1">
        <v>45658</v>
      </c>
      <c r="U16" s="2">
        <f>HYPERLINK("https://sbirkapp.gov.cz/detail/SPPQRC2XKPOYPSYM", "https://sbirkapp.gov.cz/detail/SPPQRC2XKPOYPSYM")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29</v>
      </c>
      <c r="H17" s="1">
        <v>45042</v>
      </c>
      <c r="I17" s="1">
        <v>45044.52611958301</v>
      </c>
      <c r="J17" t="s">
        <v>123</v>
      </c>
      <c r="K17" t="s">
        <v>31</v>
      </c>
      <c r="M17" t="s">
        <v>32</v>
      </c>
      <c r="N17" t="s">
        <v>33</v>
      </c>
      <c r="Q17" t="s">
        <v>124</v>
      </c>
      <c r="R17" t="s">
        <v>34</v>
      </c>
      <c r="S17" t="b">
        <v>0</v>
      </c>
      <c r="T17" s="1">
        <v>45658</v>
      </c>
      <c r="U17" s="2">
        <f>HYPERLINK("https://sbirkapp.gov.cz/detail/SPPJXMDFFLCSE7M2", "https://sbirkapp.gov.cz/detail/SPPJXMDFFLCSE7M2")</f>
        <v>0</v>
      </c>
      <c r="V17" t="s">
        <v>125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45042</v>
      </c>
      <c r="I18" s="1">
        <v>45044.52558358419</v>
      </c>
      <c r="J18" t="s">
        <v>123</v>
      </c>
      <c r="K18" t="s">
        <v>31</v>
      </c>
      <c r="M18" t="s">
        <v>128</v>
      </c>
      <c r="N18" t="s">
        <v>129</v>
      </c>
      <c r="P18" t="s">
        <v>130</v>
      </c>
      <c r="S18" t="b">
        <v>1</v>
      </c>
      <c r="U18" s="2">
        <f>HYPERLINK("https://sbirkapp.gov.cz/detail/SPPVBQL7DR5J7Y6E", "https://sbirkapp.gov.cz/detail/SPPVBQL7DR5J7Y6E")</f>
        <v>0</v>
      </c>
      <c r="V18" t="s">
        <v>131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44958</v>
      </c>
      <c r="I19" s="1">
        <v>44970.57967358521</v>
      </c>
      <c r="J19" t="s">
        <v>134</v>
      </c>
      <c r="K19" t="s">
        <v>31</v>
      </c>
      <c r="M19" t="s">
        <v>135</v>
      </c>
      <c r="N19" t="s">
        <v>136</v>
      </c>
      <c r="P19" t="s">
        <v>137</v>
      </c>
      <c r="S19" t="b">
        <v>1</v>
      </c>
      <c r="U19" s="2">
        <f>HYPERLINK("https://sbirkapp.gov.cz/detail/SPPWXJQKVA4QIYVM", "https://sbirkapp.gov.cz/detail/SPPWXJQKVA4QIYVM")</f>
        <v>0</v>
      </c>
      <c r="V19" t="s">
        <v>138</v>
      </c>
      <c r="W19">
        <v>4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44909</v>
      </c>
      <c r="I20" s="1">
        <v>44916.57151641563</v>
      </c>
      <c r="J20" t="s">
        <v>141</v>
      </c>
      <c r="K20" t="s">
        <v>31</v>
      </c>
      <c r="M20" t="s">
        <v>96</v>
      </c>
      <c r="N20" t="s">
        <v>97</v>
      </c>
      <c r="P20" t="s">
        <v>142</v>
      </c>
      <c r="R20" t="s">
        <v>143</v>
      </c>
      <c r="S20" t="b">
        <v>0</v>
      </c>
      <c r="T20" s="1">
        <v>45292</v>
      </c>
      <c r="U20" s="2">
        <f>HYPERLINK("https://sbirkapp.gov.cz/detail/SPPBEKDMILMLZVF2", "https://sbirkapp.gov.cz/detail/SPPBEKDMILMLZVF2")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101</v>
      </c>
      <c r="H21" s="1">
        <v>44909</v>
      </c>
      <c r="I21" s="1">
        <v>44916.57025766414</v>
      </c>
      <c r="J21" t="s">
        <v>141</v>
      </c>
      <c r="K21" t="s">
        <v>31</v>
      </c>
      <c r="M21" t="s">
        <v>102</v>
      </c>
      <c r="N21" t="s">
        <v>103</v>
      </c>
      <c r="R21" t="s">
        <v>146</v>
      </c>
      <c r="S21" t="b">
        <v>0</v>
      </c>
      <c r="T21" s="1">
        <v>45292</v>
      </c>
      <c r="U21" s="2">
        <f>HYPERLINK("https://sbirkapp.gov.cz/detail/SPPOJTE64BCNI74C", "https://sbirkapp.gov.cz/detail/SPPOJTE64BCNI74C")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127</v>
      </c>
      <c r="H22" s="1">
        <v>44909</v>
      </c>
      <c r="I22" s="1">
        <v>44916.56823820847</v>
      </c>
      <c r="J22" t="s">
        <v>149</v>
      </c>
      <c r="K22" t="s">
        <v>31</v>
      </c>
      <c r="M22" t="s">
        <v>128</v>
      </c>
      <c r="N22" t="s">
        <v>129</v>
      </c>
      <c r="P22" t="s">
        <v>150</v>
      </c>
      <c r="R22" t="s">
        <v>151</v>
      </c>
      <c r="S22" t="b">
        <v>0</v>
      </c>
      <c r="T22" s="1">
        <v>45059</v>
      </c>
      <c r="U22" s="2">
        <f>HYPERLINK("https://sbirkapp.gov.cz/detail/SPP5OJ6Q63DPEWLQ", "https://sbirkapp.gov.cz/detail/SPP5OJ6Q63DPEWLQ")</f>
        <v>0</v>
      </c>
      <c r="V22" t="s">
        <v>152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37</v>
      </c>
      <c r="G23" t="s">
        <v>154</v>
      </c>
      <c r="H23" s="1">
        <v>44887</v>
      </c>
      <c r="I23" s="1">
        <v>44894.41269179447</v>
      </c>
      <c r="J23" t="s">
        <v>155</v>
      </c>
      <c r="K23" t="s">
        <v>31</v>
      </c>
      <c r="M23" t="s">
        <v>156</v>
      </c>
      <c r="N23" t="s">
        <v>157</v>
      </c>
      <c r="R23" t="s">
        <v>158</v>
      </c>
      <c r="S23" t="b">
        <v>0</v>
      </c>
      <c r="T23" s="1">
        <v>45255</v>
      </c>
      <c r="U23" s="2">
        <f>HYPERLINK("https://sbirkapp.gov.cz/detail/SPPKVF76HRMXFW6E", "https://sbirkapp.gov.cz/detail/SPPKVF76HRMXFW6E")</f>
        <v>0</v>
      </c>
      <c r="V23" t="s">
        <v>159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161</v>
      </c>
      <c r="H24" s="1">
        <v>44547</v>
      </c>
      <c r="I24" s="1">
        <v>44740.53343698947</v>
      </c>
      <c r="J24" t="s">
        <v>162</v>
      </c>
      <c r="K24" t="s">
        <v>163</v>
      </c>
      <c r="L24" s="1">
        <v>44547</v>
      </c>
      <c r="M24" t="s">
        <v>164</v>
      </c>
      <c r="N24" t="s">
        <v>165</v>
      </c>
      <c r="S24" t="b">
        <v>1</v>
      </c>
      <c r="U24" s="2">
        <f>HYPERLINK("https://sbirkapp.gov.cz/detail/SPP5PI36SUHYCIA6", "https://sbirkapp.gov.cz/detail/SPP5PI36SUHYCIA6")</f>
        <v>0</v>
      </c>
      <c r="V24" t="s">
        <v>166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168</v>
      </c>
      <c r="H25" s="1">
        <v>44469</v>
      </c>
      <c r="I25" s="1">
        <v>44740.52206534344</v>
      </c>
      <c r="J25" t="s">
        <v>162</v>
      </c>
      <c r="K25" t="s">
        <v>163</v>
      </c>
      <c r="L25" s="1">
        <v>44469</v>
      </c>
      <c r="M25" t="s">
        <v>169</v>
      </c>
      <c r="N25" t="s">
        <v>170</v>
      </c>
      <c r="S25" t="b">
        <v>1</v>
      </c>
      <c r="U25" s="2">
        <f>HYPERLINK("https://sbirkapp.gov.cz/detail/SPPOHZMMJDZNOCVS", "https://sbirkapp.gov.cz/detail/SPPOHZMMJDZNOCVS")</f>
        <v>0</v>
      </c>
      <c r="V25" t="s">
        <v>171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28</v>
      </c>
      <c r="G26" t="s">
        <v>173</v>
      </c>
      <c r="H26" s="1">
        <v>43817</v>
      </c>
      <c r="I26" s="1">
        <v>44740.51873213197</v>
      </c>
      <c r="J26" t="s">
        <v>174</v>
      </c>
      <c r="K26" t="s">
        <v>163</v>
      </c>
      <c r="L26" s="1">
        <v>43817</v>
      </c>
      <c r="M26" t="s">
        <v>175</v>
      </c>
      <c r="N26" t="s">
        <v>176</v>
      </c>
      <c r="S26" t="b">
        <v>1</v>
      </c>
      <c r="U26" s="2">
        <f>HYPERLINK("https://sbirkapp.gov.cz/detail/SPPNU3TAL6CUKQKY", "https://sbirkapp.gov.cz/detail/SPPNU3TAL6CUKQKY")</f>
        <v>0</v>
      </c>
      <c r="V26" t="s">
        <v>177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178</v>
      </c>
      <c r="F27" t="s">
        <v>28</v>
      </c>
      <c r="G27" t="s">
        <v>179</v>
      </c>
      <c r="H27" s="1">
        <v>44183</v>
      </c>
      <c r="I27" s="1">
        <v>44739.71484624235</v>
      </c>
      <c r="J27" t="s">
        <v>180</v>
      </c>
      <c r="K27" t="s">
        <v>163</v>
      </c>
      <c r="L27" s="1">
        <v>44183</v>
      </c>
      <c r="M27" t="s">
        <v>181</v>
      </c>
      <c r="N27" t="s">
        <v>182</v>
      </c>
      <c r="S27" t="b">
        <v>1</v>
      </c>
      <c r="U27" s="2">
        <f>HYPERLINK("https://sbirkapp.gov.cz/detail/SPPB7ISYJGSHHFHC", "https://sbirkapp.gov.cz/detail/SPPB7ISYJGSHHFHC")</f>
        <v>0</v>
      </c>
      <c r="V27" t="s">
        <v>183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28</v>
      </c>
      <c r="G28" t="s">
        <v>185</v>
      </c>
      <c r="H28" s="1">
        <v>44183</v>
      </c>
      <c r="I28" s="1">
        <v>44739.70645962938</v>
      </c>
      <c r="J28" t="s">
        <v>180</v>
      </c>
      <c r="K28" t="s">
        <v>163</v>
      </c>
      <c r="L28" s="1">
        <v>44183</v>
      </c>
      <c r="M28" t="s">
        <v>186</v>
      </c>
      <c r="N28" t="s">
        <v>187</v>
      </c>
      <c r="S28" t="b">
        <v>1</v>
      </c>
      <c r="U28" s="2">
        <f>HYPERLINK("https://sbirkapp.gov.cz/detail/SPP2VE5ETHH2TQ4A", "https://sbirkapp.gov.cz/detail/SPP2VE5ETHH2TQ4A")</f>
        <v>0</v>
      </c>
      <c r="V28" t="s">
        <v>188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28</v>
      </c>
      <c r="G29" t="s">
        <v>190</v>
      </c>
      <c r="H29" s="1">
        <v>43865</v>
      </c>
      <c r="I29" s="1">
        <v>44739.70121794328</v>
      </c>
      <c r="J29" t="s">
        <v>191</v>
      </c>
      <c r="K29" t="s">
        <v>163</v>
      </c>
      <c r="L29" s="1">
        <v>43865</v>
      </c>
      <c r="M29" t="s">
        <v>90</v>
      </c>
      <c r="N29" t="s">
        <v>91</v>
      </c>
      <c r="R29" t="s">
        <v>192</v>
      </c>
      <c r="S29" t="b">
        <v>0</v>
      </c>
      <c r="T29" s="1">
        <v>45292</v>
      </c>
      <c r="U29" s="2">
        <f>HYPERLINK("https://sbirkapp.gov.cz/detail/SPP6JY5EKWHG2X3O", "https://sbirkapp.gov.cz/detail/SPP6JY5EKWHG2X3O")</f>
        <v>0</v>
      </c>
      <c r="V29" t="s">
        <v>193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195</v>
      </c>
      <c r="H30" s="1">
        <v>43084</v>
      </c>
      <c r="I30" s="1">
        <v>44739.69336472407</v>
      </c>
      <c r="J30" t="s">
        <v>196</v>
      </c>
      <c r="K30" t="s">
        <v>163</v>
      </c>
      <c r="L30" s="1">
        <v>43084</v>
      </c>
      <c r="M30" t="s">
        <v>197</v>
      </c>
      <c r="N30" t="s">
        <v>198</v>
      </c>
      <c r="S30" t="b">
        <v>1</v>
      </c>
      <c r="U30" s="2">
        <f>HYPERLINK("https://sbirkapp.gov.cz/detail/SPPWXC2EHVUKRWHM", "https://sbirkapp.gov.cz/detail/SPPWXC2EHVUKRWHM")</f>
        <v>0</v>
      </c>
      <c r="V30" t="s">
        <v>199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200</v>
      </c>
      <c r="F31" t="s">
        <v>28</v>
      </c>
      <c r="G31" t="s">
        <v>201</v>
      </c>
      <c r="H31" s="1">
        <v>42348</v>
      </c>
      <c r="I31" s="1">
        <v>44739.68706473602</v>
      </c>
      <c r="J31" t="s">
        <v>202</v>
      </c>
      <c r="K31" t="s">
        <v>163</v>
      </c>
      <c r="L31" s="1">
        <v>42348</v>
      </c>
      <c r="M31" t="s">
        <v>203</v>
      </c>
      <c r="N31" t="s">
        <v>204</v>
      </c>
      <c r="R31" t="s">
        <v>205</v>
      </c>
      <c r="S31" t="b">
        <v>0</v>
      </c>
      <c r="T31" s="1">
        <v>44985</v>
      </c>
      <c r="U31" s="2">
        <f>HYPERLINK("https://sbirkapp.gov.cz/detail/SPPML6L3CW34FLHO", "https://sbirkapp.gov.cz/detail/SPPML6L3CW34FLHO")</f>
        <v>0</v>
      </c>
      <c r="V31" t="s">
        <v>206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207</v>
      </c>
      <c r="F32" t="s">
        <v>28</v>
      </c>
      <c r="G32" t="s">
        <v>208</v>
      </c>
      <c r="H32" s="1">
        <v>41743</v>
      </c>
      <c r="I32" s="1">
        <v>44739.68203084256</v>
      </c>
      <c r="J32" t="s">
        <v>209</v>
      </c>
      <c r="K32" t="s">
        <v>163</v>
      </c>
      <c r="L32" s="1">
        <v>41743</v>
      </c>
      <c r="M32" t="s">
        <v>210</v>
      </c>
      <c r="N32" t="s">
        <v>211</v>
      </c>
      <c r="S32" t="b">
        <v>1</v>
      </c>
      <c r="U32" s="2">
        <f>HYPERLINK("https://sbirkapp.gov.cz/detail/SPPTVKBGAWIXTAIS", "https://sbirkapp.gov.cz/detail/SPPTVKBGAWIXTAIS")</f>
        <v>0</v>
      </c>
      <c r="V32" t="s">
        <v>212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213</v>
      </c>
      <c r="F33" t="s">
        <v>28</v>
      </c>
      <c r="G33" t="s">
        <v>214</v>
      </c>
      <c r="H33" s="1">
        <v>40816</v>
      </c>
      <c r="I33" s="1">
        <v>44739.67731865378</v>
      </c>
      <c r="J33" t="s">
        <v>215</v>
      </c>
      <c r="K33" t="s">
        <v>163</v>
      </c>
      <c r="L33" s="1">
        <v>40816</v>
      </c>
      <c r="M33" t="s">
        <v>216</v>
      </c>
      <c r="N33" t="s">
        <v>217</v>
      </c>
      <c r="R33" t="s">
        <v>218</v>
      </c>
      <c r="S33" t="b">
        <v>0</v>
      </c>
      <c r="T33" s="1">
        <v>44931</v>
      </c>
      <c r="U33" s="2">
        <f>HYPERLINK("https://sbirkapp.gov.cz/detail/SPPO7LTAGGXXBKMC", "https://sbirkapp.gov.cz/detail/SPPO7LTAGGXXBKMC")</f>
        <v>0</v>
      </c>
      <c r="V33" t="s">
        <v>219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220</v>
      </c>
      <c r="F34" t="s">
        <v>28</v>
      </c>
      <c r="G34" t="s">
        <v>221</v>
      </c>
      <c r="H34" s="1">
        <v>40725</v>
      </c>
      <c r="I34" s="1">
        <v>44739.63468040086</v>
      </c>
      <c r="J34" t="s">
        <v>222</v>
      </c>
      <c r="K34" t="s">
        <v>163</v>
      </c>
      <c r="L34" s="1">
        <v>40725</v>
      </c>
      <c r="M34" t="s">
        <v>223</v>
      </c>
      <c r="N34" t="s">
        <v>224</v>
      </c>
      <c r="R34" t="s">
        <v>225</v>
      </c>
      <c r="S34" t="b">
        <v>0</v>
      </c>
      <c r="T34" s="1">
        <v>45658</v>
      </c>
      <c r="U34" s="2">
        <f>HYPERLINK("https://sbirkapp.gov.cz/detail/SPPXCW6ECSYNBYBG", "https://sbirkapp.gov.cz/detail/SPPXCW6ECSYNBYBG")</f>
        <v>0</v>
      </c>
      <c r="V34" t="s">
        <v>226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227</v>
      </c>
      <c r="F35" t="s">
        <v>28</v>
      </c>
      <c r="G35" t="s">
        <v>228</v>
      </c>
      <c r="H35" s="1">
        <v>40683</v>
      </c>
      <c r="I35" s="1">
        <v>44739.62105224948</v>
      </c>
      <c r="J35" t="s">
        <v>229</v>
      </c>
      <c r="K35" t="s">
        <v>163</v>
      </c>
      <c r="L35" s="1">
        <v>40683</v>
      </c>
      <c r="M35" t="s">
        <v>230</v>
      </c>
      <c r="N35" t="s">
        <v>231</v>
      </c>
      <c r="S35" t="b">
        <v>1</v>
      </c>
      <c r="U35" s="2">
        <f>HYPERLINK("https://sbirkapp.gov.cz/detail/SPPMCYKRHWEYN6MK", "https://sbirkapp.gov.cz/detail/SPPMCYKRHWEYN6MK")</f>
        <v>0</v>
      </c>
      <c r="V35" t="s">
        <v>232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233</v>
      </c>
      <c r="F36" t="s">
        <v>28</v>
      </c>
      <c r="G36" t="s">
        <v>234</v>
      </c>
      <c r="H36" s="1">
        <v>40207</v>
      </c>
      <c r="I36" s="1">
        <v>44739.61370255405</v>
      </c>
      <c r="J36" t="s">
        <v>235</v>
      </c>
      <c r="K36" t="s">
        <v>163</v>
      </c>
      <c r="L36" s="1">
        <v>40207</v>
      </c>
      <c r="M36" t="s">
        <v>236</v>
      </c>
      <c r="N36" t="s">
        <v>237</v>
      </c>
      <c r="S36" t="b">
        <v>1</v>
      </c>
      <c r="U36" s="2">
        <f>HYPERLINK("https://sbirkapp.gov.cz/detail/SPPRASNWZK3HZJFS", "https://sbirkapp.gov.cz/detail/SPPRASNWZK3HZJFS")</f>
        <v>0</v>
      </c>
      <c r="V36" t="s">
        <v>238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239</v>
      </c>
      <c r="F37" t="s">
        <v>28</v>
      </c>
      <c r="G37" t="s">
        <v>240</v>
      </c>
      <c r="H37" s="1">
        <v>44725</v>
      </c>
      <c r="I37" s="1">
        <v>44729.53917725686</v>
      </c>
      <c r="J37" t="s">
        <v>241</v>
      </c>
      <c r="K37" t="s">
        <v>31</v>
      </c>
      <c r="M37" t="s">
        <v>96</v>
      </c>
      <c r="N37" t="s">
        <v>97</v>
      </c>
      <c r="O37" t="s">
        <v>242</v>
      </c>
      <c r="R37" t="s">
        <v>98</v>
      </c>
      <c r="S37" t="b">
        <v>0</v>
      </c>
      <c r="T37" s="1">
        <v>44927</v>
      </c>
      <c r="U37" s="2">
        <f>HYPERLINK("https://sbirkapp.gov.cz/detail/SPPIN65L6R7NHZO2", "https://sbirkapp.gov.cz/detail/SPPIN65L6R7NHZO2")</f>
        <v>0</v>
      </c>
      <c r="V37" t="s">
        <v>243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244</v>
      </c>
      <c r="F38" t="s">
        <v>28</v>
      </c>
      <c r="G38" t="s">
        <v>245</v>
      </c>
      <c r="H38" s="1">
        <v>44469</v>
      </c>
      <c r="I38" s="1">
        <v>44729.53237197877</v>
      </c>
      <c r="J38" t="s">
        <v>162</v>
      </c>
      <c r="K38" t="s">
        <v>163</v>
      </c>
      <c r="L38" s="1">
        <v>44469</v>
      </c>
      <c r="M38" t="s">
        <v>96</v>
      </c>
      <c r="N38" t="s">
        <v>97</v>
      </c>
      <c r="Q38" t="s">
        <v>246</v>
      </c>
      <c r="R38" t="s">
        <v>98</v>
      </c>
      <c r="S38" t="b">
        <v>0</v>
      </c>
      <c r="T38" s="1">
        <v>44927</v>
      </c>
      <c r="U38" s="2">
        <f>HYPERLINK("https://sbirkapp.gov.cz/detail/SPPJJGJLWD667BF2", "https://sbirkapp.gov.cz/detail/SPPJJGJLWD667BF2")</f>
        <v>0</v>
      </c>
      <c r="V38" t="s">
        <v>247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248</v>
      </c>
      <c r="F39" t="s">
        <v>249</v>
      </c>
      <c r="G39" t="s">
        <v>250</v>
      </c>
      <c r="H39" t="s">
        <v>250</v>
      </c>
      <c r="I39" t="s">
        <v>250</v>
      </c>
      <c r="J39" t="s">
        <v>250</v>
      </c>
      <c r="K39" t="s">
        <v>250</v>
      </c>
      <c r="L39" t="s">
        <v>250</v>
      </c>
      <c r="M39" t="s">
        <v>250</v>
      </c>
      <c r="N39" t="s">
        <v>250</v>
      </c>
      <c r="O39" t="s">
        <v>250</v>
      </c>
      <c r="P39" t="s">
        <v>250</v>
      </c>
      <c r="Q39" t="s">
        <v>250</v>
      </c>
      <c r="R39" t="s">
        <v>250</v>
      </c>
      <c r="S39" t="s">
        <v>250</v>
      </c>
      <c r="T39" t="s">
        <v>250</v>
      </c>
      <c r="U39" t="s">
        <v>250</v>
      </c>
      <c r="V39" t="s">
        <v>251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252</v>
      </c>
      <c r="F40" t="s">
        <v>249</v>
      </c>
      <c r="G40" t="s">
        <v>250</v>
      </c>
      <c r="H40" t="s">
        <v>250</v>
      </c>
      <c r="I40" t="s">
        <v>250</v>
      </c>
      <c r="J40" t="s">
        <v>250</v>
      </c>
      <c r="K40" t="s">
        <v>250</v>
      </c>
      <c r="L40" t="s">
        <v>250</v>
      </c>
      <c r="M40" t="s">
        <v>250</v>
      </c>
      <c r="N40" t="s">
        <v>250</v>
      </c>
      <c r="O40" t="s">
        <v>250</v>
      </c>
      <c r="P40" t="s">
        <v>250</v>
      </c>
      <c r="Q40" t="s">
        <v>250</v>
      </c>
      <c r="R40" t="s">
        <v>250</v>
      </c>
      <c r="S40" t="s">
        <v>250</v>
      </c>
      <c r="T40" t="s">
        <v>250</v>
      </c>
      <c r="U40" t="s">
        <v>250</v>
      </c>
      <c r="V40" t="s">
        <v>253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254</v>
      </c>
      <c r="F41" t="s">
        <v>249</v>
      </c>
      <c r="G41" t="s">
        <v>250</v>
      </c>
      <c r="H41" t="s">
        <v>250</v>
      </c>
      <c r="I41" t="s">
        <v>250</v>
      </c>
      <c r="J41" t="s">
        <v>250</v>
      </c>
      <c r="K41" t="s">
        <v>250</v>
      </c>
      <c r="L41" t="s">
        <v>250</v>
      </c>
      <c r="M41" t="s">
        <v>250</v>
      </c>
      <c r="N41" t="s">
        <v>250</v>
      </c>
      <c r="O41" t="s">
        <v>250</v>
      </c>
      <c r="P41" t="s">
        <v>250</v>
      </c>
      <c r="Q41" t="s">
        <v>250</v>
      </c>
      <c r="R41" t="s">
        <v>250</v>
      </c>
      <c r="S41" t="s">
        <v>250</v>
      </c>
      <c r="T41" t="s">
        <v>250</v>
      </c>
      <c r="U41" t="s">
        <v>250</v>
      </c>
      <c r="V41" t="s">
        <v>255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249</v>
      </c>
      <c r="G42" t="s">
        <v>250</v>
      </c>
      <c r="H42" t="s">
        <v>250</v>
      </c>
      <c r="I42" t="s">
        <v>250</v>
      </c>
      <c r="J42" t="s">
        <v>250</v>
      </c>
      <c r="K42" t="s">
        <v>250</v>
      </c>
      <c r="L42" t="s">
        <v>250</v>
      </c>
      <c r="M42" t="s">
        <v>250</v>
      </c>
      <c r="N42" t="s">
        <v>250</v>
      </c>
      <c r="O42" t="s">
        <v>250</v>
      </c>
      <c r="P42" t="s">
        <v>250</v>
      </c>
      <c r="Q42" t="s">
        <v>250</v>
      </c>
      <c r="R42" t="s">
        <v>250</v>
      </c>
      <c r="S42" t="s">
        <v>250</v>
      </c>
      <c r="T42" t="s">
        <v>250</v>
      </c>
      <c r="U42" t="s">
        <v>250</v>
      </c>
      <c r="V42" t="s">
        <v>257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258</v>
      </c>
      <c r="F43" t="s">
        <v>37</v>
      </c>
      <c r="G43" t="s">
        <v>259</v>
      </c>
      <c r="H43" s="1">
        <v>44524</v>
      </c>
      <c r="I43" s="1">
        <v>44568.49441296501</v>
      </c>
      <c r="J43" t="s">
        <v>260</v>
      </c>
      <c r="K43" t="s">
        <v>163</v>
      </c>
      <c r="L43" s="1">
        <v>44524</v>
      </c>
      <c r="M43" t="s">
        <v>156</v>
      </c>
      <c r="N43" t="s">
        <v>157</v>
      </c>
      <c r="S43" t="b">
        <v>1</v>
      </c>
      <c r="U43" s="2">
        <f>HYPERLINK("https://sbirkapp.gov.cz/detail/SPPPFPTFFZNMF5JM", "https://sbirkapp.gov.cz/detail/SPPPFPTFFZNMF5JM")</f>
        <v>0</v>
      </c>
      <c r="V43" t="s">
        <v>261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189</v>
      </c>
      <c r="F44" t="s">
        <v>37</v>
      </c>
      <c r="G44" t="s">
        <v>262</v>
      </c>
      <c r="H44" s="1">
        <v>43892</v>
      </c>
      <c r="I44" s="1">
        <v>44568.48969328072</v>
      </c>
      <c r="J44" t="s">
        <v>263</v>
      </c>
      <c r="K44" t="s">
        <v>163</v>
      </c>
      <c r="L44" s="1">
        <v>43892</v>
      </c>
      <c r="M44" t="s">
        <v>264</v>
      </c>
      <c r="N44" t="s">
        <v>265</v>
      </c>
      <c r="S44" t="b">
        <v>1</v>
      </c>
      <c r="U44" s="2">
        <f>HYPERLINK("https://sbirkapp.gov.cz/detail/SPPSZIAPBIYBIQBI", "https://sbirkapp.gov.cz/detail/SPPSZIAPBIYBIQBI")</f>
        <v>0</v>
      </c>
      <c r="V44" t="s">
        <v>266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267</v>
      </c>
      <c r="F45" t="s">
        <v>37</v>
      </c>
      <c r="G45" t="s">
        <v>268</v>
      </c>
      <c r="H45" s="1">
        <v>43019</v>
      </c>
      <c r="I45" s="1">
        <v>44568.48705773606</v>
      </c>
      <c r="J45" t="s">
        <v>269</v>
      </c>
      <c r="K45" t="s">
        <v>163</v>
      </c>
      <c r="L45" s="1">
        <v>43019</v>
      </c>
      <c r="M45" t="s">
        <v>270</v>
      </c>
      <c r="N45" t="s">
        <v>271</v>
      </c>
      <c r="S45" t="s">
        <v>272</v>
      </c>
      <c r="T45" t="s">
        <v>250</v>
      </c>
      <c r="U45" s="2">
        <f>HYPERLINK("https://sbirkapp.gov.cz/detail/SPPKEUEY6TBGKWLK", "https://sbirkapp.gov.cz/detail/SPPKEUEY6TBGKWLK")</f>
        <v>0</v>
      </c>
      <c r="V45" t="s">
        <v>273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194</v>
      </c>
      <c r="F46" t="s">
        <v>37</v>
      </c>
      <c r="G46" t="s">
        <v>274</v>
      </c>
      <c r="H46" s="1">
        <v>42982</v>
      </c>
      <c r="I46" s="1">
        <v>44568.48129340322</v>
      </c>
      <c r="J46" t="s">
        <v>275</v>
      </c>
      <c r="K46" t="s">
        <v>163</v>
      </c>
      <c r="L46" s="1">
        <v>42982</v>
      </c>
      <c r="M46" t="s">
        <v>270</v>
      </c>
      <c r="N46" t="s">
        <v>271</v>
      </c>
      <c r="S46" t="s">
        <v>272</v>
      </c>
      <c r="T46" t="s">
        <v>250</v>
      </c>
      <c r="U46" s="2">
        <f>HYPERLINK("https://sbirkapp.gov.cz/detail/SPPM7PSKEVFO7MMM", "https://sbirkapp.gov.cz/detail/SPPM7PSKEVFO7MMM")</f>
        <v>0</v>
      </c>
      <c r="V46" t="s">
        <v>276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277</v>
      </c>
      <c r="F47" t="s">
        <v>37</v>
      </c>
      <c r="G47" t="s">
        <v>278</v>
      </c>
      <c r="H47" s="1">
        <v>42867</v>
      </c>
      <c r="I47" s="1">
        <v>44568.47550381669</v>
      </c>
      <c r="J47" t="s">
        <v>279</v>
      </c>
      <c r="K47" t="s">
        <v>163</v>
      </c>
      <c r="L47" s="1">
        <v>42867</v>
      </c>
      <c r="M47" t="s">
        <v>280</v>
      </c>
      <c r="N47" t="s">
        <v>281</v>
      </c>
      <c r="S47" t="b">
        <v>1</v>
      </c>
      <c r="U47" s="2">
        <f>HYPERLINK("https://sbirkapp.gov.cz/detail/SPPH6W6HDVNYFBIQ", "https://sbirkapp.gov.cz/detail/SPPH6W6HDVNYFBIQ")</f>
        <v>0</v>
      </c>
      <c r="V47" t="s">
        <v>282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283</v>
      </c>
      <c r="F48" t="s">
        <v>37</v>
      </c>
      <c r="G48" t="s">
        <v>284</v>
      </c>
      <c r="H48" s="1">
        <v>42853</v>
      </c>
      <c r="I48" s="1">
        <v>44568.47183394209</v>
      </c>
      <c r="J48" t="s">
        <v>285</v>
      </c>
      <c r="K48" t="s">
        <v>163</v>
      </c>
      <c r="L48" s="1">
        <v>42853</v>
      </c>
      <c r="M48" t="s">
        <v>264</v>
      </c>
      <c r="N48" t="s">
        <v>265</v>
      </c>
      <c r="S48" t="b">
        <v>1</v>
      </c>
      <c r="U48" s="2">
        <f>HYPERLINK("https://sbirkapp.gov.cz/detail/SPPUMPPTURR7ADCW", "https://sbirkapp.gov.cz/detail/SPPUMPPTURR7ADCW")</f>
        <v>0</v>
      </c>
      <c r="V48" t="s">
        <v>286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287</v>
      </c>
      <c r="F49" t="s">
        <v>37</v>
      </c>
      <c r="G49" t="s">
        <v>288</v>
      </c>
      <c r="H49" s="1">
        <v>41162</v>
      </c>
      <c r="I49" s="1">
        <v>44568.46495231106</v>
      </c>
      <c r="J49" t="s">
        <v>289</v>
      </c>
      <c r="K49" t="s">
        <v>163</v>
      </c>
      <c r="L49" s="1">
        <v>41162</v>
      </c>
      <c r="M49" t="s">
        <v>270</v>
      </c>
      <c r="N49" t="s">
        <v>271</v>
      </c>
      <c r="S49" t="s">
        <v>272</v>
      </c>
      <c r="T49" t="s">
        <v>250</v>
      </c>
      <c r="U49" s="2">
        <f>HYPERLINK("https://sbirkapp.gov.cz/detail/SPPVRKO72IZSJQZE", "https://sbirkapp.gov.cz/detail/SPPVRKO72IZSJQZE")</f>
        <v>0</v>
      </c>
      <c r="V49" t="s">
        <v>290</v>
      </c>
      <c r="W4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2026-05-02T21:02:01Z</dcterms:created>
  <dcterms:modified xsi:type="dcterms:W3CDTF">2026-05-02T21:02:01Z</dcterms:modified>
</cp:coreProperties>
</file>