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<sst xmlns="http://schemas.openxmlformats.org/spreadsheetml/2006/main" count="311" uniqueCount="143">
  <si>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</si>
  <si>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</si>
  <si>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</si>
  <si>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</si>
  <si>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</si>
  <si>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</si>
  <si>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</si>
  <si>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</si>
  <si>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</si>
  <si>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</si>
  <si>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</si>
  <si>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</si>
  <si>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</si>
  <si>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</si>
  <si>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</si>
  <si>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</si>
  <si>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</si>
  <si>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</si>
  <si>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</si>
  <si>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</si>
  <si>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</si>
  <si>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</si>
  <si>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</si>
  <si>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Městys Pavlíkov</t>
  </si>
  <si>
    <t>00244210</t>
  </si>
  <si>
    <t>sz4bn5c</t>
  </si>
  <si>
    <t>Středočeský kraj</t>
  </si>
  <si>
    <t>2/2025</t>
  </si>
  <si>
    <t>Obecně závazná vyhláška</t>
  </si>
  <si>
    <t>kterou se mění obecně závazná vyhláška městyse č. 2/2021, o stanovení obecního systému odpadového hospodářství ze dne 29.9.2021.</t>
  </si>
  <si>
    <t>2025-02-15</t>
  </si>
  <si>
    <t>Běžný</t>
  </si>
  <si>
    <t>systém odpadového hospodářství</t>
  </si>
  <si>
    <t>zákon č. 541/2020 Sb., o odpadech - § 59 odst. 4</t>
  </si>
  <si>
    <t>2/2021: o stanovení obecního systému odpadového hospodářství</t>
  </si>
  <si>
    <t>1473309290</t>
  </si>
  <si>
    <t>1/2025</t>
  </si>
  <si>
    <t>o místním poplatku ze psů</t>
  </si>
  <si>
    <t>místní poplatek ze psů</t>
  </si>
  <si>
    <t>zákon č. 565/1990 Sb., o místních poplatcích - § 14 - ze psů</t>
  </si>
  <si>
    <t>1473308142</t>
  </si>
  <si>
    <t>1/2024</t>
  </si>
  <si>
    <t xml:space="preserve"> kterou se mění obecně závazná vyhláška městyse č. 3/ 2023, o místním poplatku za odkládání komunálního odpadu z nemovité věci ze dne 29.11.2023 a obecně závazná vyhláška městyse Pavlíkov č. 1/2019, o místním poplatku ze psů ze dne 27.11.2019.</t>
  </si>
  <si>
    <t>2024-06-14</t>
  </si>
  <si>
    <t>místní poplatek za odkládání komunálního odpadu z nemovité věci; místní poplatek ze psů</t>
  </si>
  <si>
    <t>zákon č. 565/1990 Sb., o místních poplatcích - § 14 - za odkládání komunálního odpadu z nemovité věci; zákon č. 565/1990 Sb., o místních poplatcích - § 14 - ze psů</t>
  </si>
  <si>
    <t>3/2023: o místním poplatku za odkládání komunálního odpadu z nemovité věci</t>
  </si>
  <si>
    <t>1365802921</t>
  </si>
  <si>
    <t>3/2023</t>
  </si>
  <si>
    <t>o místním poplatku za odkládání komunálního odpadu z nemovité věci</t>
  </si>
  <si>
    <t>2024-01-01</t>
  </si>
  <si>
    <t>místní poplatek za odkládání komunálního odpadu z nemovité věci</t>
  </si>
  <si>
    <t>zákon č. 565/1990 Sb., o místních poplatcích - § 14 - za odkládání komunálního odpadu z nemovité věci</t>
  </si>
  <si>
    <t>1/2021: o místním poplatku za odkládání komunálního odpadu z nemovité věci</t>
  </si>
  <si>
    <t>1/2024:  kterou se mění obecně závazná vyhláška městyse č. 3/ 2023, o místním poplatku za odkládání komunálního odpadu z nemovité věci ze dne 29.11.2023 a obecně závazná vyhláška městyse Pavlíkov č. 1/2019, o místním poplatku ze psů ze dne 27.11.2019.; 1/2024:  kterou se mění obecně závazná vyhláška městyse č. 3/ 2023, o místním poplatku za odkládání komunálního odpadu z nemovité věci ze dne 29.11.2023 a obecně závazná vyhláška městyse Pavlíkov č. 1/2019, o místním poplatku ze psů ze dne 27.11.2019.</t>
  </si>
  <si>
    <t>1281308442</t>
  </si>
  <si>
    <t>2/2023</t>
  </si>
  <si>
    <t>kterou se stanoví část školského obvodu základní školy zřízené městysem Slabce</t>
  </si>
  <si>
    <t>2023-10-20</t>
  </si>
  <si>
    <t>školské obvody - základní školy</t>
  </si>
  <si>
    <t>zákon č. 561/2004 Sb., školský zákon - § 178 odst. 2 písm. c)</t>
  </si>
  <si>
    <t>1/2006: Obecně závazná vyhláška č. 1/2006, kterou se stanoví část společného školského obvodu základní školy.</t>
  </si>
  <si>
    <t>1250204284</t>
  </si>
  <si>
    <t>1/2023</t>
  </si>
  <si>
    <t>Obecně závazná vyhláška č. 1/2023, kterou se zrušuje obecně závazná vyhláška č. 1/2020</t>
  </si>
  <si>
    <t>2023-07-27</t>
  </si>
  <si>
    <t>zrušovací</t>
  </si>
  <si>
    <t>ústavní zákon č. 1/1993 Sb., Ústava České republiky - čl. 104 odst. 3 - zrušovací OZV</t>
  </si>
  <si>
    <t>1/2020: Obecně závazná vyhláška městyse Pavlíkov č. 1/2020, o místním poplatku ze psů.</t>
  </si>
  <si>
    <t>1214220430</t>
  </si>
  <si>
    <t>1/2020</t>
  </si>
  <si>
    <t>Nařízení</t>
  </si>
  <si>
    <t>Nařízení obce č. 1/2020, kterým se stanovuje cena nájemného z pozemků pro hrobová místa a za služby související s nájmem hrobového místa na veřejných pohřebištích městyse Pavlíkov.</t>
  </si>
  <si>
    <t>2020-11-25</t>
  </si>
  <si>
    <t>Dle přechodného ustanovení</t>
  </si>
  <si>
    <t>regulace cen - stanovení maximálních cen, pokud nejsou stanoveny ministerstvem</t>
  </si>
  <si>
    <t>zákon č. 265/1991 Sb., o působnosti orgánů České republiky v oblasti cen - § 4a odst. 1 písm. a)</t>
  </si>
  <si>
    <t>Vyřazeno</t>
  </si>
  <si>
    <t>-</t>
  </si>
  <si>
    <t>1202474034</t>
  </si>
  <si>
    <t>Obecně závazná vyhláška městyse Pavlíkov č. 1/2020, o místním poplatku ze psů.</t>
  </si>
  <si>
    <t>2021-01-01</t>
  </si>
  <si>
    <t>1/2023: Obecně závazná vyhláška č. 1/2023, kterou se zrušuje obecně závazná vyhláška č. 1/2020; 1/2023: Obecně závazná vyhláška č. 1/2023, kterou se zrušuje obecně závazná vyhláška č. 1/2020</t>
  </si>
  <si>
    <t>1201952429</t>
  </si>
  <si>
    <t>1/2019</t>
  </si>
  <si>
    <t>VÝMAZ</t>
  </si>
  <si>
    <t>1201947863</t>
  </si>
  <si>
    <t>1/2018</t>
  </si>
  <si>
    <t>Obecně závazná vyhláška městyse Pavlíkov č. 1/2018, kterou se stanoví část společného školského obvodu mateřské školy.</t>
  </si>
  <si>
    <t>2018-08-16</t>
  </si>
  <si>
    <t>školské obvody - mateřské školy</t>
  </si>
  <si>
    <t>zákon č. 561/2004 Sb., školský zákon - § 179 odst. 3 a § 178 odst. 2 písm. c)</t>
  </si>
  <si>
    <t>1201944035</t>
  </si>
  <si>
    <t>2/2016</t>
  </si>
  <si>
    <t>Obecně závazná vyhláška č. 2/2016, kterou se mění OZV č. 1/2016 Požární řád městyse Pavlíkov.</t>
  </si>
  <si>
    <t>2016-05-19</t>
  </si>
  <si>
    <t>požární ochrana - požární řád</t>
  </si>
  <si>
    <t>zákon č. 133/1985 Sb., o požární ochraně - § 29 odst. 1 písm. o) bod 1</t>
  </si>
  <si>
    <t>1/2016: Obecně závazná vyhláška č. 1/2016 Požární řád městyse Pavlíkov</t>
  </si>
  <si>
    <t>1201941374</t>
  </si>
  <si>
    <t>1/2016</t>
  </si>
  <si>
    <t>Obecně závazná vyhláška č. 1/2016 Požární řád městyse Pavlíkov</t>
  </si>
  <si>
    <t>2016-03-17</t>
  </si>
  <si>
    <t>2/2016: Obecně závazná vyhláška č. 2/2016, kterou se mění OZV č. 1/2016 Požární řád městyse Pavlíkov.; 2/2016: Obecně závazná vyhláška č. 2/2016, kterou se mění OZV č. 1/2016 Požární řád městyse Pavlíkov.</t>
  </si>
  <si>
    <t>1201938152</t>
  </si>
  <si>
    <t>2/2012</t>
  </si>
  <si>
    <t>Obecně závazná vyhláška městyse Pavlíkov č. 2/2012, kterou se ruší OZV č. 3/2010 o místním poplatku za provozovaný výherní hrací přístroj nebo jiné technické herní zařízení povolené Ministerstvem financí podle jiného právního předpisu.</t>
  </si>
  <si>
    <t>2012-10-11</t>
  </si>
  <si>
    <t>1201935149</t>
  </si>
  <si>
    <t>2/2008</t>
  </si>
  <si>
    <t>Obecně závazná vyhláška č. 2/2008, kterou se mění Obecně závazná vyhláška č. 1/2008 městyse Pavlíkov o stanovení koeficientu pro výpočet daně z nemovitostí.</t>
  </si>
  <si>
    <t>2009-01-01</t>
  </si>
  <si>
    <t>daň z nemovitých věcí - koeficient u pozemků; daň z nemovitých věcí - koeficient u staveb a jednotek</t>
  </si>
  <si>
    <t xml:space="preserve">zákon č. 338/1992 Sb., o dani z nemovitých věcí - § 6 odst. 4 písm. b); zákon č. 338/1992 Sb., o dani z nemovitých věcí - § 11 odst. 3 písm. a)  </t>
  </si>
  <si>
    <t>1/2008: Obecně závazná vyhláška č. 1/2008, o stanovení koeficientu pro výpočet daně z nemovitostí.</t>
  </si>
  <si>
    <t>1201928926</t>
  </si>
  <si>
    <t>1/2008</t>
  </si>
  <si>
    <t>Obecně závazná vyhláška č. 1/2008, o stanovení koeficientu pro výpočet daně z nemovitostí.</t>
  </si>
  <si>
    <t>2/2008: Obecně závazná vyhláška č. 2/2008, kterou se mění Obecně závazná vyhláška č. 1/2008 městyse Pavlíkov o stanovení koeficientu pro výpočet daně z nemovitostí.; 2/2008: Obecně závazná vyhláška č. 2/2008, kterou se mění Obecně závazná vyhláška č. 1/2008 městyse Pavlíkov o stanovení koeficientu pro výpočet daně z nemovitostí.</t>
  </si>
  <si>
    <t>1201924638</t>
  </si>
  <si>
    <t>4/2006</t>
  </si>
  <si>
    <t>1201919374</t>
  </si>
  <si>
    <t>1/2006</t>
  </si>
  <si>
    <t>Obecně závazná vyhláška č. 1/2006, kterou se stanoví část společného školského obvodu základní školy.</t>
  </si>
  <si>
    <t>2006-05-01</t>
  </si>
  <si>
    <t>2/2023: kterou se stanoví část školského obvodu základní školy zřízené městysem Slabce</t>
  </si>
  <si>
    <t>1201909788</t>
  </si>
  <si>
    <t>2/2005</t>
  </si>
  <si>
    <t>Obecně závazná vyhláška č. 2/2005, kterou se zrušuje vyhláška č. 24/95 Obce Pavlíkov o výši úhrady za užívací právo k pohřebnímu místu ze dne 1.12.1995.</t>
  </si>
  <si>
    <t>2005-11-10</t>
  </si>
  <si>
    <t>1201890138</t>
  </si>
  <si>
    <t>1/2005</t>
  </si>
  <si>
    <t>Obecně závazná vyhláška č. 1/2005, kterou se zrušuje obecně závazná vyhláška č. 5 Obce Pavlíkov, o částečné úhradě neinvestičních nákladů na provoz MŠ hrazených rodiči žáků ze dne 15.2.1999 a dále obecně závazná vyhláška o částečné úhradě neinvestičních nákladů na provoz DM Pavlíkov hrazených rodiči žáků ze dne 20.8.1998.</t>
  </si>
  <si>
    <t>2005-03-14</t>
  </si>
  <si>
    <t>1201871336</t>
  </si>
  <si>
    <t>2/2021</t>
  </si>
  <si>
    <t>o stanovení obecního systému odpadového hospodářství</t>
  </si>
  <si>
    <t>2022-01-01</t>
  </si>
  <si>
    <t>2/2025: kterou se mění obecně závazná vyhláška městyse č. 2/2021, o stanovení obecního systému odpadového hospodářství ze dne 29.9.2021.</t>
  </si>
  <si>
    <t>1118929799</t>
  </si>
  <si>
    <t>1/2021</t>
  </si>
  <si>
    <t>3/2023: o místním poplatku za odkládání komunálního odpadu z nemovité věci; 3/2023: o místním poplatku za odkládání komunálního odpadu z nemovité věci</t>
  </si>
  <si>
    <t>1118924408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</si>
</sst>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7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10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45686</v>
      </c>
      <c r="I2" s="1">
        <v>45688.31892866878</v>
      </c>
      <c r="J2" t="s">
        <v>30</v>
      </c>
      <c r="K2" t="s">
        <v>31</v>
      </c>
      <c r="M2" t="s">
        <v>32</v>
      </c>
      <c r="N2" t="s">
        <v>33</v>
      </c>
      <c r="O2" t="s">
        <v>34</v>
      </c>
      <c r="S2" t="b">
        <v>1</v>
      </c>
      <c r="U2" s="2">
        <f>HYPERLINK("https://sbirkapp.gov.cz/detail/SPPOLDTOOR736DNW", "https://sbirkapp.gov.cz/detail/SPPOLDTOOR736DNW")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45686</v>
      </c>
      <c r="I3" s="1">
        <v>45688.31577882243</v>
      </c>
      <c r="J3" t="s">
        <v>30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HYPERLINK("https://sbirkapp.gov.cz/detail/SPPC77EH7SQVGOV2", "https://sbirkapp.gov.cz/detail/SPPC77EH7SQVGOV2")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45441</v>
      </c>
      <c r="I4" s="1">
        <v>45442.58206384761</v>
      </c>
      <c r="J4" t="s">
        <v>43</v>
      </c>
      <c r="K4" t="s">
        <v>31</v>
      </c>
      <c r="M4" t="s">
        <v>44</v>
      </c>
      <c r="N4" t="s">
        <v>45</v>
      </c>
      <c r="O4" t="s">
        <v>46</v>
      </c>
      <c r="S4" t="b">
        <v>1</v>
      </c>
      <c r="U4" s="2">
        <f>HYPERLINK("https://sbirkapp.gov.cz/detail/SPPFLTIDD46GYK4O", "https://sbirkapp.gov.cz/detail/SPPFLTIDD46GYK4O")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45259</v>
      </c>
      <c r="I5" s="1">
        <v>45265.49486719674</v>
      </c>
      <c r="J5" t="s">
        <v>50</v>
      </c>
      <c r="K5" t="s">
        <v>31</v>
      </c>
      <c r="M5" t="s">
        <v>51</v>
      </c>
      <c r="N5" t="s">
        <v>52</v>
      </c>
      <c r="P5" t="s">
        <v>53</v>
      </c>
      <c r="Q5" t="s">
        <v>54</v>
      </c>
      <c r="S5" t="b">
        <v>1</v>
      </c>
      <c r="U5" s="2">
        <f>HYPERLINK("https://sbirkapp.gov.cz/detail/SPPOSDW3GTFR5VR6", "https://sbirkapp.gov.cz/detail/SPPOSDW3GTFR5VR6")</f>
        <v>0</v>
      </c>
      <c r="V5" t="s">
        <v>55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57</v>
      </c>
      <c r="H6" s="1">
        <v>45196</v>
      </c>
      <c r="I6" s="1">
        <v>45204.58006801316</v>
      </c>
      <c r="J6" t="s">
        <v>58</v>
      </c>
      <c r="K6" t="s">
        <v>31</v>
      </c>
      <c r="M6" t="s">
        <v>59</v>
      </c>
      <c r="N6" t="s">
        <v>60</v>
      </c>
      <c r="P6" t="s">
        <v>61</v>
      </c>
      <c r="S6" t="b">
        <v>1</v>
      </c>
      <c r="U6" s="2">
        <f>HYPERLINK("https://sbirkapp.gov.cz/detail/SPP4WFBSEYILY7A2", "https://sbirkapp.gov.cz/detail/SPP4WFBSEYILY7A2")</f>
        <v>0</v>
      </c>
      <c r="V6" t="s">
        <v>62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63</v>
      </c>
      <c r="F7" t="s">
        <v>28</v>
      </c>
      <c r="G7" t="s">
        <v>64</v>
      </c>
      <c r="H7" s="1">
        <v>45105</v>
      </c>
      <c r="I7" s="1">
        <v>45119.40897178557</v>
      </c>
      <c r="J7" t="s">
        <v>65</v>
      </c>
      <c r="K7" t="s">
        <v>31</v>
      </c>
      <c r="M7" t="s">
        <v>66</v>
      </c>
      <c r="N7" t="s">
        <v>67</v>
      </c>
      <c r="P7" t="s">
        <v>68</v>
      </c>
      <c r="S7" t="b">
        <v>1</v>
      </c>
      <c r="U7" s="2">
        <f>HYPERLINK("https://sbirkapp.gov.cz/detail/SPPCLVBS3CP5IMRY", "https://sbirkapp.gov.cz/detail/SPPCLVBS3CP5IMRY")</f>
        <v>0</v>
      </c>
      <c r="V7" t="s">
        <v>69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70</v>
      </c>
      <c r="F8" t="s">
        <v>71</v>
      </c>
      <c r="G8" t="s">
        <v>72</v>
      </c>
      <c r="H8" s="1">
        <v>44145</v>
      </c>
      <c r="I8" s="1">
        <v>45090.38287258597</v>
      </c>
      <c r="J8" t="s">
        <v>73</v>
      </c>
      <c r="K8" t="s">
        <v>74</v>
      </c>
      <c r="L8" s="1">
        <v>44145</v>
      </c>
      <c r="M8" t="s">
        <v>75</v>
      </c>
      <c r="N8" t="s">
        <v>76</v>
      </c>
      <c r="S8" t="s">
        <v>77</v>
      </c>
      <c r="T8" t="s">
        <v>78</v>
      </c>
      <c r="U8" s="2">
        <f>HYPERLINK("https://sbirkapp.gov.cz/detail/SPPVPFZ76M2UUO3C", "https://sbirkapp.gov.cz/detail/SPPVPFZ76M2UUO3C")</f>
        <v>0</v>
      </c>
      <c r="V8" t="s">
        <v>79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28</v>
      </c>
      <c r="G9" t="s">
        <v>80</v>
      </c>
      <c r="H9" s="1">
        <v>44169</v>
      </c>
      <c r="I9" s="1">
        <v>45089.46014696395</v>
      </c>
      <c r="J9" t="s">
        <v>81</v>
      </c>
      <c r="K9" t="s">
        <v>74</v>
      </c>
      <c r="L9" s="1">
        <v>44169</v>
      </c>
      <c r="M9" t="s">
        <v>38</v>
      </c>
      <c r="N9" t="s">
        <v>39</v>
      </c>
      <c r="R9" t="s">
        <v>82</v>
      </c>
      <c r="S9" t="b">
        <v>0</v>
      </c>
      <c r="T9" s="1">
        <v>45134</v>
      </c>
      <c r="U9" s="2">
        <f>HYPERLINK("https://sbirkapp.gov.cz/detail/SPP5XB6TKNAVD5C4", "https://sbirkapp.gov.cz/detail/SPP5XB6TKNAVD5C4")</f>
        <v>0</v>
      </c>
      <c r="V9" t="s">
        <v>83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84</v>
      </c>
      <c r="F10" t="s">
        <v>85</v>
      </c>
      <c r="G10" t="s">
        <v>78</v>
      </c>
      <c r="H10" t="s">
        <v>78</v>
      </c>
      <c r="I10" t="s">
        <v>78</v>
      </c>
      <c r="J10" t="s">
        <v>78</v>
      </c>
      <c r="K10" t="s">
        <v>78</v>
      </c>
      <c r="L10" t="s">
        <v>78</v>
      </c>
      <c r="M10" t="s">
        <v>78</v>
      </c>
      <c r="N10" t="s">
        <v>78</v>
      </c>
      <c r="O10" t="s">
        <v>78</v>
      </c>
      <c r="P10" t="s">
        <v>78</v>
      </c>
      <c r="Q10" t="s">
        <v>78</v>
      </c>
      <c r="R10" t="s">
        <v>78</v>
      </c>
      <c r="S10" t="s">
        <v>78</v>
      </c>
      <c r="T10" t="s">
        <v>78</v>
      </c>
      <c r="U10" t="s">
        <v>78</v>
      </c>
      <c r="V10" t="s">
        <v>86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87</v>
      </c>
      <c r="F11" t="s">
        <v>28</v>
      </c>
      <c r="G11" t="s">
        <v>88</v>
      </c>
      <c r="H11" s="1">
        <v>43313</v>
      </c>
      <c r="I11" s="1">
        <v>45089.45331688339</v>
      </c>
      <c r="J11" t="s">
        <v>89</v>
      </c>
      <c r="K11" t="s">
        <v>74</v>
      </c>
      <c r="L11" s="1">
        <v>43313</v>
      </c>
      <c r="M11" t="s">
        <v>90</v>
      </c>
      <c r="N11" t="s">
        <v>91</v>
      </c>
      <c r="S11" t="b">
        <v>1</v>
      </c>
      <c r="U11" s="2">
        <f>HYPERLINK("https://sbirkapp.gov.cz/detail/SPPYX3VOU2ABVGXS", "https://sbirkapp.gov.cz/detail/SPPYX3VOU2ABVGXS")</f>
        <v>0</v>
      </c>
      <c r="V11" t="s">
        <v>92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93</v>
      </c>
      <c r="F12" t="s">
        <v>28</v>
      </c>
      <c r="G12" t="s">
        <v>94</v>
      </c>
      <c r="H12" s="1">
        <v>42494</v>
      </c>
      <c r="I12" s="1">
        <v>45089.45067165737</v>
      </c>
      <c r="J12" t="s">
        <v>95</v>
      </c>
      <c r="K12" t="s">
        <v>74</v>
      </c>
      <c r="L12" s="1">
        <v>42494</v>
      </c>
      <c r="M12" t="s">
        <v>96</v>
      </c>
      <c r="N12" t="s">
        <v>97</v>
      </c>
      <c r="O12" t="s">
        <v>98</v>
      </c>
      <c r="S12" t="b">
        <v>1</v>
      </c>
      <c r="U12" s="2">
        <f>HYPERLINK("https://sbirkapp.gov.cz/detail/SPPTMMPGIPPV7UHC", "https://sbirkapp.gov.cz/detail/SPPTMMPGIPPV7UHC")</f>
        <v>0</v>
      </c>
      <c r="V12" t="s">
        <v>99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100</v>
      </c>
      <c r="F13" t="s">
        <v>28</v>
      </c>
      <c r="G13" t="s">
        <v>101</v>
      </c>
      <c r="H13" s="1">
        <v>42431</v>
      </c>
      <c r="I13" s="1">
        <v>45089.44750163132</v>
      </c>
      <c r="J13" t="s">
        <v>102</v>
      </c>
      <c r="K13" t="s">
        <v>74</v>
      </c>
      <c r="L13" s="1">
        <v>42431</v>
      </c>
      <c r="M13" t="s">
        <v>96</v>
      </c>
      <c r="N13" t="s">
        <v>97</v>
      </c>
      <c r="Q13" t="s">
        <v>103</v>
      </c>
      <c r="S13" t="b">
        <v>1</v>
      </c>
      <c r="U13" s="2">
        <f>HYPERLINK("https://sbirkapp.gov.cz/detail/SPPFFA6YRMBW3YFM", "https://sbirkapp.gov.cz/detail/SPPFFA6YRMBW3YFM")</f>
        <v>0</v>
      </c>
      <c r="V13" t="s">
        <v>104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105</v>
      </c>
      <c r="F14" t="s">
        <v>28</v>
      </c>
      <c r="G14" t="s">
        <v>106</v>
      </c>
      <c r="H14" s="1">
        <v>41179</v>
      </c>
      <c r="I14" s="1">
        <v>45089.4441612196</v>
      </c>
      <c r="J14" t="s">
        <v>107</v>
      </c>
      <c r="K14" t="s">
        <v>74</v>
      </c>
      <c r="L14" s="1">
        <v>41179</v>
      </c>
      <c r="M14" t="s">
        <v>66</v>
      </c>
      <c r="N14" t="s">
        <v>67</v>
      </c>
      <c r="S14" t="b">
        <v>1</v>
      </c>
      <c r="U14" s="2">
        <f>HYPERLINK("https://sbirkapp.gov.cz/detail/SPPQCCZDZY5XTM6G", "https://sbirkapp.gov.cz/detail/SPPQCCZDZY5XTM6G")</f>
        <v>0</v>
      </c>
      <c r="V14" t="s">
        <v>108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109</v>
      </c>
      <c r="F15" t="s">
        <v>28</v>
      </c>
      <c r="G15" t="s">
        <v>110</v>
      </c>
      <c r="H15" s="1">
        <v>39773</v>
      </c>
      <c r="I15" s="1">
        <v>45089.43838980651</v>
      </c>
      <c r="J15" t="s">
        <v>111</v>
      </c>
      <c r="K15" t="s">
        <v>74</v>
      </c>
      <c r="L15" s="1">
        <v>39773</v>
      </c>
      <c r="M15" t="s">
        <v>112</v>
      </c>
      <c r="N15" t="s">
        <v>113</v>
      </c>
      <c r="O15" t="s">
        <v>114</v>
      </c>
      <c r="S15" t="b">
        <v>1</v>
      </c>
      <c r="U15" s="2">
        <f>HYPERLINK("https://sbirkapp.gov.cz/detail/SPPLZV3YW7A75KZO", "https://sbirkapp.gov.cz/detail/SPPLZV3YW7A75KZO")</f>
        <v>0</v>
      </c>
      <c r="V15" t="s">
        <v>115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116</v>
      </c>
      <c r="F16" t="s">
        <v>28</v>
      </c>
      <c r="G16" t="s">
        <v>117</v>
      </c>
      <c r="H16" s="1">
        <v>39618</v>
      </c>
      <c r="I16" s="1">
        <v>45089.43419317089</v>
      </c>
      <c r="J16" t="s">
        <v>111</v>
      </c>
      <c r="K16" t="s">
        <v>74</v>
      </c>
      <c r="L16" s="1">
        <v>39618</v>
      </c>
      <c r="M16" t="s">
        <v>112</v>
      </c>
      <c r="N16" t="s">
        <v>113</v>
      </c>
      <c r="Q16" t="s">
        <v>118</v>
      </c>
      <c r="S16" t="b">
        <v>1</v>
      </c>
      <c r="U16" s="2">
        <f>HYPERLINK("https://sbirkapp.gov.cz/detail/SPPAYDXC27A5TD5E", "https://sbirkapp.gov.cz/detail/SPPAYDXC27A5TD5E")</f>
        <v>0</v>
      </c>
      <c r="V16" t="s">
        <v>119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120</v>
      </c>
      <c r="F17" t="s">
        <v>85</v>
      </c>
      <c r="G17" t="s">
        <v>78</v>
      </c>
      <c r="H17" t="s">
        <v>78</v>
      </c>
      <c r="I17" t="s">
        <v>78</v>
      </c>
      <c r="J17" t="s">
        <v>78</v>
      </c>
      <c r="K17" t="s">
        <v>78</v>
      </c>
      <c r="L17" t="s">
        <v>78</v>
      </c>
      <c r="M17" t="s">
        <v>78</v>
      </c>
      <c r="N17" t="s">
        <v>78</v>
      </c>
      <c r="O17" t="s">
        <v>78</v>
      </c>
      <c r="P17" t="s">
        <v>78</v>
      </c>
      <c r="Q17" t="s">
        <v>78</v>
      </c>
      <c r="R17" t="s">
        <v>78</v>
      </c>
      <c r="S17" t="s">
        <v>78</v>
      </c>
      <c r="T17" t="s">
        <v>78</v>
      </c>
      <c r="U17" t="s">
        <v>78</v>
      </c>
      <c r="V17" t="s">
        <v>121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122</v>
      </c>
      <c r="F18" t="s">
        <v>28</v>
      </c>
      <c r="G18" t="s">
        <v>123</v>
      </c>
      <c r="H18" s="1">
        <v>38814</v>
      </c>
      <c r="I18" s="1">
        <v>45089.42023557191</v>
      </c>
      <c r="J18" t="s">
        <v>124</v>
      </c>
      <c r="K18" t="s">
        <v>74</v>
      </c>
      <c r="L18" s="1">
        <v>38814</v>
      </c>
      <c r="M18" t="s">
        <v>59</v>
      </c>
      <c r="N18" t="s">
        <v>60</v>
      </c>
      <c r="R18" t="s">
        <v>125</v>
      </c>
      <c r="S18" t="b">
        <v>0</v>
      </c>
      <c r="T18" s="1">
        <v>45219</v>
      </c>
      <c r="U18" s="2">
        <f>HYPERLINK("https://sbirkapp.gov.cz/detail/SPPEKMT2OEPHZSFY", "https://sbirkapp.gov.cz/detail/SPPEKMT2OEPHZSFY")</f>
        <v>0</v>
      </c>
      <c r="V18" t="s">
        <v>126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127</v>
      </c>
      <c r="F19" t="s">
        <v>28</v>
      </c>
      <c r="G19" t="s">
        <v>128</v>
      </c>
      <c r="H19" s="1">
        <v>38666</v>
      </c>
      <c r="I19" s="1">
        <v>45089.40814611397</v>
      </c>
      <c r="J19" t="s">
        <v>129</v>
      </c>
      <c r="K19" t="s">
        <v>74</v>
      </c>
      <c r="L19" s="1">
        <v>38666</v>
      </c>
      <c r="M19" t="s">
        <v>66</v>
      </c>
      <c r="N19" t="s">
        <v>67</v>
      </c>
      <c r="S19" t="b">
        <v>1</v>
      </c>
      <c r="U19" s="2">
        <f>HYPERLINK("https://sbirkapp.gov.cz/detail/SPPAK27ZCFYO7EO6", "https://sbirkapp.gov.cz/detail/SPPAK27ZCFYO7EO6")</f>
        <v>0</v>
      </c>
      <c r="V19" t="s">
        <v>130</v>
      </c>
      <c r="W19">
        <v>2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131</v>
      </c>
      <c r="F20" t="s">
        <v>28</v>
      </c>
      <c r="G20" t="s">
        <v>132</v>
      </c>
      <c r="H20" s="1">
        <v>38425</v>
      </c>
      <c r="I20" s="1">
        <v>45089.39030677058</v>
      </c>
      <c r="J20" t="s">
        <v>133</v>
      </c>
      <c r="K20" t="s">
        <v>74</v>
      </c>
      <c r="L20" s="1">
        <v>38425</v>
      </c>
      <c r="M20" t="s">
        <v>66</v>
      </c>
      <c r="N20" t="s">
        <v>67</v>
      </c>
      <c r="S20" t="b">
        <v>1</v>
      </c>
      <c r="U20" s="2">
        <f>HYPERLINK("https://sbirkapp.gov.cz/detail/SPPGRSEINLWX3L6W", "https://sbirkapp.gov.cz/detail/SPPGRSEINLWX3L6W")</f>
        <v>0</v>
      </c>
      <c r="V20" t="s">
        <v>134</v>
      </c>
      <c r="W20">
        <v>2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135</v>
      </c>
      <c r="F21" t="s">
        <v>28</v>
      </c>
      <c r="G21" t="s">
        <v>136</v>
      </c>
      <c r="H21" s="1">
        <v>44502</v>
      </c>
      <c r="I21" s="1">
        <v>44915.45647541776</v>
      </c>
      <c r="J21" t="s">
        <v>137</v>
      </c>
      <c r="K21" t="s">
        <v>74</v>
      </c>
      <c r="L21" s="1">
        <v>44502</v>
      </c>
      <c r="M21" t="s">
        <v>32</v>
      </c>
      <c r="N21" t="s">
        <v>33</v>
      </c>
      <c r="Q21" t="s">
        <v>138</v>
      </c>
      <c r="S21" t="b">
        <v>1</v>
      </c>
      <c r="U21" s="2">
        <f>HYPERLINK("https://sbirkapp.gov.cz/detail/SPP65VK2F6JOO54S", "https://sbirkapp.gov.cz/detail/SPP65VK2F6JOO54S")</f>
        <v>0</v>
      </c>
      <c r="V21" t="s">
        <v>139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140</v>
      </c>
      <c r="F22" t="s">
        <v>28</v>
      </c>
      <c r="G22" t="s">
        <v>49</v>
      </c>
      <c r="H22" s="1">
        <v>44502</v>
      </c>
      <c r="I22" s="1">
        <v>44915.45016341478</v>
      </c>
      <c r="J22" t="s">
        <v>137</v>
      </c>
      <c r="K22" t="s">
        <v>74</v>
      </c>
      <c r="L22" s="1">
        <v>44502</v>
      </c>
      <c r="M22" t="s">
        <v>51</v>
      </c>
      <c r="N22" t="s">
        <v>52</v>
      </c>
      <c r="R22" t="s">
        <v>141</v>
      </c>
      <c r="S22" t="b">
        <v>0</v>
      </c>
      <c r="T22" s="1">
        <v>45292</v>
      </c>
      <c r="U22" s="2">
        <f>HYPERLINK("https://sbirkapp.gov.cz/detail/SPPCQ7BJZ27DX53Y", "https://sbirkapp.gov.cz/detail/SPPCQ7BJZ27DX53Y")</f>
        <v>0</v>
      </c>
      <c r="V22" t="s">
        <v>142</v>
      </c>
      <c r="W2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2026-05-18T07:14:03Z</dcterms:created>
  <dcterms:modified xsi:type="dcterms:W3CDTF">2026-05-18T07:14:03Z</dcterms:modified>
</cp:coreProperties>
</file>