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<sst xmlns="http://schemas.openxmlformats.org/spreadsheetml/2006/main" count="728" uniqueCount="274">
  <si>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</si>
  <si>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</si>
  <si>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</si>
  <si>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</si>
  <si>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</si>
  <si>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</si>
  <si>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</si>
  <si>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</si>
  <si>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</si>
  <si>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</si>
  <si>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</si>
  <si>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</si>
  <si>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</si>
  <si>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</si>
  <si>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</si>
  <si>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</si>
  <si>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</si>
  <si>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</si>
  <si>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</si>
  <si>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</si>
  <si>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</si>
  <si>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</si>
  <si>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</si>
  <si>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Rakovník</t>
  </si>
  <si>
    <t>00244309</t>
  </si>
  <si>
    <t>qb9bqrd</t>
  </si>
  <si>
    <t>Středočeský kraj</t>
  </si>
  <si>
    <t>1/2026</t>
  </si>
  <si>
    <t>Obecně závazná vyhláška</t>
  </si>
  <si>
    <t xml:space="preserve">Obecně závazná vyhláška města Rakovník č. 1/2026 o zákazu odpalování pyrotechnických výrobků a jejich užívání k provádění ohňostrojných prací nebo ohňostrojů </t>
  </si>
  <si>
    <t>2026-03-26</t>
  </si>
  <si>
    <t>Běžný</t>
  </si>
  <si>
    <t>pyrotechnické výrobky</t>
  </si>
  <si>
    <t>zákon č. 206/2015 Sb., zákon o pyrotechnice - § 35c</t>
  </si>
  <si>
    <t>1662429539</t>
  </si>
  <si>
    <t>1/2025</t>
  </si>
  <si>
    <t>Nařízení</t>
  </si>
  <si>
    <t>Nařízení města č. 1/2025, o vymezení rozsahu, způsobu a lhůt odstraňování závad ve schůdnosti a sjízdnosti místních komunikací a schůdnosti na průjezdních úsecích silnic v podmínkách zimního období</t>
  </si>
  <si>
    <t>2025-11-07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</si>
  <si>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</si>
  <si>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</si>
  <si>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4/2024: Nařízení města č. 4/2024, o vymezení rozsahu, způsobu a lhůt odstraňování závad ve schůdnosti a sjízdnosti místních komunikací a schůdnosti na průjezdních úsecích silnic v podmínkách zimního období</t>
  </si>
  <si>
    <t>1596383879</t>
  </si>
  <si>
    <t>6/2024</t>
  </si>
  <si>
    <t>Obecně závazná vyhláška města Rakovník č. 6/2024, kterou se vydává požární řád města Rakovník</t>
  </si>
  <si>
    <t>2024-12-25</t>
  </si>
  <si>
    <t>požární ochrana - požární řád</t>
  </si>
  <si>
    <t>zákon č. 133/1985 Sb., o požární ochraně - § 29 odst. 1 písm. o) bod 1</t>
  </si>
  <si>
    <t>6/2004: Obecně závazná vyhláška města Rakovník č. 6/2004, požární řád města Rakovníka; 4/2009: Obecně závazná vyhláška města Rakovník č. 4/2009, kterou se mění OZV č. 6/2004, Požární řád města Rakovníka</t>
  </si>
  <si>
    <t>1450697467</t>
  </si>
  <si>
    <t>5/2024</t>
  </si>
  <si>
    <t>Nařízení města č. 5/2024, kterým se stanovují ceníky placeného stání a parkovacích známek a parkovacích karet v oblastech města Rakovníka vymezených nařízením města č. 1/2019</t>
  </si>
  <si>
    <t>2025-01-01</t>
  </si>
  <si>
    <t xml:space="preserve">pozemní komunikace - zpoplatnění stání a odstavení </t>
  </si>
  <si>
    <t xml:space="preserve">zákon č. 13/1997 Sb., o pozemních komunikacích - § 23 odst. 1 </t>
  </si>
  <si>
    <t>1/2021: Nařízení města č. 1/2021, kterým se stanovují ceníky placeného stání a parkovacích známek a parkovacích karet v oblastech města Rakovníka vymezených nařízením města č. 1/2019</t>
  </si>
  <si>
    <t>1446521160</t>
  </si>
  <si>
    <t>4/2024</t>
  </si>
  <si>
    <t>Nařízení města č. 4/2024, o vymezení rozsahu, způsobu a lhůt odstraňování závad ve schůdnosti a sjízdnosti místních komunikací a schůdnosti na průjezdních úsecích silnic v podmínkách zimního období</t>
  </si>
  <si>
    <t>2024-11-02</t>
  </si>
  <si>
    <t>3/2023: Nařízení města č. 3/2023, o vymezení rozsahu, způsobu a lhůt odstraňování závad ve schůdnosti a sjízdnosti místních komunikací a schůdnosti na průjezdních úsecích silnic v podmínkách zimního období</t>
  </si>
  <si>
    <t>1/2025: Nařízení města č. 1/2025, o vymezení rozsahu, způsobu a lhůt odstraňování závad ve schůdnosti a sjízdnosti místních komunikací a schůdnosti na průjezdních úsecích silnic v podmínkách zimního období</t>
  </si>
  <si>
    <t>1427453303</t>
  </si>
  <si>
    <t>3/2024</t>
  </si>
  <si>
    <t>Obecně závazná vyhláška města Rakovník č. 3/2024 o stanovení koeficientů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</si>
  <si>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</si>
  <si>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</si>
  <si>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4/2021: Obecně závazná vyhláška města Rakovník č. 4/2021 o stanovení koeficientů pro výpočet daně z nemovitých věcí</t>
  </si>
  <si>
    <t>1411718951</t>
  </si>
  <si>
    <t>2/2024</t>
  </si>
  <si>
    <t>Obecně závazná vyhláška města Rakovník č. 2/2024 o zřízení městské policie</t>
  </si>
  <si>
    <t>2024-09-28</t>
  </si>
  <si>
    <t>obecní policie</t>
  </si>
  <si>
    <t xml:space="preserve">zákon č. 553/1991 Sb., o obecní policii - § 1 odst. 1 </t>
  </si>
  <si>
    <t>5/2005: Obecně závazná vyhláška města Rakovník č. 5/2005 o městské policii</t>
  </si>
  <si>
    <t>1411710472</t>
  </si>
  <si>
    <t>1/2024</t>
  </si>
  <si>
    <t>Obecně závazná vyhláška města Rakovník č. 1/2024 k zajištění udržování veřejné zeleně</t>
  </si>
  <si>
    <t>2024-03-29</t>
  </si>
  <si>
    <t>veřejný pořádek - údržba a ochrana veřejné zeleně</t>
  </si>
  <si>
    <t>zákon č. 128/2000 Sb., o obcích - § 10 písm. c) - údržba a ochrana veřejné zeleně</t>
  </si>
  <si>
    <t>1/2020: Obecně závazná vyhláška města Rakovník č. 1/2020 k zajištění udržování veřejné zeleně</t>
  </si>
  <si>
    <t>1329416088</t>
  </si>
  <si>
    <t>7/2023</t>
  </si>
  <si>
    <t>Obecně závazná vyhláška města Rakovník č. 7/2023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</si>
  <si>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</si>
  <si>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</si>
  <si>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</si>
  <si>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3/2020: Obecně závazná vyhláška města Rakovník č. 3/2020 o místním poplatku za užívání veřejného prostranství</t>
  </si>
  <si>
    <t>1284648001</t>
  </si>
  <si>
    <t>6/2023</t>
  </si>
  <si>
    <t>Obecně závazná vyhláška města Rakovník č. 6/2023 o místním poplatku z pobytu</t>
  </si>
  <si>
    <t>místní poplatek z pobytu</t>
  </si>
  <si>
    <t>zákon č. 565/1990 Sb., o místních poplatcích - § 14 - z pobytu</t>
  </si>
  <si>
    <t>7/2019: Obecně závazná vyhláška města Rakovník č. 7/2019 o místním poplatku z pobytu</t>
  </si>
  <si>
    <t>1284646654</t>
  </si>
  <si>
    <t>5/2023</t>
  </si>
  <si>
    <t>Obecně závazná vyhláška města Rakovník č. 5/2023 o místním poplatku ze psů</t>
  </si>
  <si>
    <t>místní poplatek ze psů</t>
  </si>
  <si>
    <t>zákon č. 565/1990 Sb., o místních poplatcích - § 14 - ze psů</t>
  </si>
  <si>
    <t>5/2019: Obecně závazná vyhláška města Rakovník č. 5/2019 o místním poplatku ze psů</t>
  </si>
  <si>
    <t>1284644403</t>
  </si>
  <si>
    <t>4/2023</t>
  </si>
  <si>
    <t>Obecně závazná vyhláška města Rakovník č. 4/2023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</si>
  <si>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</si>
  <si>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</si>
  <si>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Obecně závazná vyhláška města Rakovník č. 3/2021 o místním poplatku za obecní systém odpadového hospodářství</t>
  </si>
  <si>
    <t>1284637833</t>
  </si>
  <si>
    <t>3/2023</t>
  </si>
  <si>
    <t>Nařízení města č. 3/2023, o vymezení rozsahu, způsobu a lhůt odstraňování závad ve schůdnosti a sjízdnosti místních komunikací a schůdnosti na průjezdních úsecích silnic v podmínkách zimního období</t>
  </si>
  <si>
    <t>2023-11-08</t>
  </si>
  <si>
    <t>1/2022: Nařízení města č. 1/2022, o vymezení rozsahu, způsobu a lhůt odstraňování závad ve schůdnosti a sjízdnosti místních komunikací a schůdnosti na průjezdních úsecích silnic v podmínkách zimního období</t>
  </si>
  <si>
    <t>1258935750</t>
  </si>
  <si>
    <t>2/2023</t>
  </si>
  <si>
    <t>Nařízení města č. 2/2023 o vyhlášení záměru zadat zpracování lesních hospodářských osnov ve správním obvodu obce s rozšířenou působností Rakovník na území zařizovacího obvodu Křivoklát a stanovení termínu pro vznesení připomínek a požadavků ke zpracování</t>
  </si>
  <si>
    <t>2023-10-05</t>
  </si>
  <si>
    <t>lesní hospodářské osnovy</t>
  </si>
  <si>
    <t>zákon č. 289/1995 Sb., lesní zákon - § 25 odst. 2</t>
  </si>
  <si>
    <t>1244367529</t>
  </si>
  <si>
    <t>1/2023</t>
  </si>
  <si>
    <t>Nařízení města č. 1/2023, kterým se ruší nařízení města č. 8/2004, o vymezení úseků silnic, na kterých se pro jejich dopravní význam nezajišťuje sjízdnost odstraňováním sněhu a náledí</t>
  </si>
  <si>
    <t>2023-02-10</t>
  </si>
  <si>
    <t>zrušovací</t>
  </si>
  <si>
    <t>ústavní zákon č. 1/1993 Sb., Ústava České republiky - čl. 79 odst. 3 - zrušovací nařízení</t>
  </si>
  <si>
    <t>8/2004: Nařízení města č. 8/2004 o vymezení úseků silnic, na kterých se pro jejich dopravní význam nezajišťuje sjízdnost odstraňováním sněhu a náledí</t>
  </si>
  <si>
    <t>1134480371</t>
  </si>
  <si>
    <t>3/2020</t>
  </si>
  <si>
    <t>Obecně závazná vyhláška města Rakovník č. 3/2020 o místním poplatku za užívání veřejného prostranství</t>
  </si>
  <si>
    <t>2021-01-01</t>
  </si>
  <si>
    <t>Dle přechodného ustanovení</t>
  </si>
  <si>
    <t>7/2023: Obecně závazná vyhláška města Rakovník č. 7/2023 o místním poplatku za užívání veřejného prostranství; 7/2023: Obecně závazná vyhláška města Rakovník č. 7/2023 o místním poplatku za užívání veřejného prostranství; 7/2023: Obecně závazná vyhláška města Rakovník č. 7/2023 o místním poplatku za užívání veřejného prostranství; 7/2023: Obecně závazná vyhláška města Rakovník č. 7/2023 o místním poplatku za užívání veřejného prostranství</t>
  </si>
  <si>
    <t>1122246445</t>
  </si>
  <si>
    <t>1/2020</t>
  </si>
  <si>
    <t>Obecně závazná vyhláška města Rakovník č. 1/2020 k zajištění udržování veřejné zeleně</t>
  </si>
  <si>
    <t>2020-04-10</t>
  </si>
  <si>
    <t>1/2024: Obecně závazná vyhláška města Rakovník č. 1/2024 k zajištění udržování veřejné zeleně</t>
  </si>
  <si>
    <t>1122245992</t>
  </si>
  <si>
    <t>7/2019</t>
  </si>
  <si>
    <t>Obecně závazná vyhláška města Rakovník č. 7/2019 o místním poplatku z pobytu</t>
  </si>
  <si>
    <t>2020-01-01</t>
  </si>
  <si>
    <t>6/2023: Obecně závazná vyhláška města Rakovník č. 6/2023 o místním poplatku z pobytu</t>
  </si>
  <si>
    <t>1122245738</t>
  </si>
  <si>
    <t>5/2019</t>
  </si>
  <si>
    <t>Obecně závazná vyhláška města Rakovník č. 5/2019 o místním poplatku ze psů</t>
  </si>
  <si>
    <t>5/2023: Obecně závazná vyhláška města Rakovník č. 5/2023 o místním poplatku ze psů</t>
  </si>
  <si>
    <t>1122245762</t>
  </si>
  <si>
    <t>3/2019</t>
  </si>
  <si>
    <t xml:space="preserve">Obecně závazná vyhláška města Rakovník č. 3/2019 k ochraně nočního klidu a regulaci hlučných činností  </t>
  </si>
  <si>
    <t>2019-12-25</t>
  </si>
  <si>
    <t>noční klid</t>
  </si>
  <si>
    <t>zákon č. 251/2016 Sb., o některých přestupcích - § 5 odst. 7</t>
  </si>
  <si>
    <t>1122245141</t>
  </si>
  <si>
    <t>2/2017</t>
  </si>
  <si>
    <t>Obecně závazná vyhláška města Rakovník č. 2/2017, kterou se stanoví školské obvody mateřských škol zřízených Městem Rakovníkem</t>
  </si>
  <si>
    <t>2017-03-31</t>
  </si>
  <si>
    <t>školské obvody - mateřské školy</t>
  </si>
  <si>
    <t>zákon č. 561/2004 Sb., školský zákon - § 179 odst. 3 a § 178 odst. 2 písm. b)</t>
  </si>
  <si>
    <t>1122244756</t>
  </si>
  <si>
    <t>2/2016</t>
  </si>
  <si>
    <t>Obecně závazná vyhláška města Rakovník č. 2/2016, kterou se stanovují podmínky pro pořádání veřejně přístupných sportovních a kulturních podniků v rozsahu nezbytném k zajištění veřejného pořádku</t>
  </si>
  <si>
    <t>2016-05-26</t>
  </si>
  <si>
    <t>veřejný pořádek - podmínky pro pořádání veřejně přístupných akcí</t>
  </si>
  <si>
    <t>zákon č. 128/2000 Sb., o obcích - § 10 písm. b) - podmínky pro pořádání veřejně přístupných akcí</t>
  </si>
  <si>
    <t>1122244083</t>
  </si>
  <si>
    <t>1/2016</t>
  </si>
  <si>
    <t>Obecně závazná vyhláška města Rakovník č. 1/2016, kterou se stanovují pravidla pro pohyb psů na veřejném prostranství a vymezují prostory pro volné pobíhání psů</t>
  </si>
  <si>
    <t>pohyb psů</t>
  </si>
  <si>
    <t>zákon č. 246/1992 Sb., na ochranu zvířat proti týrání - § 24 odst. 2</t>
  </si>
  <si>
    <t>1122243675</t>
  </si>
  <si>
    <t>1/2015</t>
  </si>
  <si>
    <t>Obecně závazná vyhláška města Rakovník č. 1/2015 o zákazu konzumace alkoholických nápojů na vymezených veřejných prostranstvích</t>
  </si>
  <si>
    <t>2015-04-02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</si>
  <si>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</si>
  <si>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</si>
  <si>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1122241628</t>
  </si>
  <si>
    <t>5/2014</t>
  </si>
  <si>
    <t>Obecně závazná vyhláška města Rakovník č. 5/2014, kterou se stanoví části společných školských obvodů základních škol zřizovaných městem Rakovník</t>
  </si>
  <si>
    <t>2015-01-13</t>
  </si>
  <si>
    <t>školské obvody - základní školy</t>
  </si>
  <si>
    <t>zákon č. 561/2004 Sb., školský zákon - § 178 odst. 2 písm. c)</t>
  </si>
  <si>
    <t>1122241444</t>
  </si>
  <si>
    <t>9/2011</t>
  </si>
  <si>
    <t>Obecně závazná vyhláška města Rakovníka č. 9/2011 o regulaci provozování sázkových her, loterií a jiných podobných her</t>
  </si>
  <si>
    <t>2012-01-01</t>
  </si>
  <si>
    <t>hazardní hry</t>
  </si>
  <si>
    <t>zákon č. 186/2016 Sb., o hazardních hrách - § 12 odst. 1</t>
  </si>
  <si>
    <t>1122240899</t>
  </si>
  <si>
    <t>4/2009</t>
  </si>
  <si>
    <t>Obecně závazná vyhláška města Rakovník č. 4/2009, kterou se mění OZV č. 6/2004, Požární řád města Rakovníka</t>
  </si>
  <si>
    <t>2010-01-01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</si>
  <si>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</si>
  <si>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</si>
  <si>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6/2004: Obecně závazná vyhláška města Rakovník č. 6/2004, požární řád města Rakovníka</t>
  </si>
  <si>
    <t>6/2024: Obecně závazná vyhláška města Rakovník č. 6/2024, kterou se vydává požární řád města Rakovník; 6/2024: Obecně závazná vyhláška města Rakovník č. 6/2024, kterou se vydává požární řád města Rakovník</t>
  </si>
  <si>
    <t>1122240234</t>
  </si>
  <si>
    <t>10/2006</t>
  </si>
  <si>
    <t>VÝMAZ</t>
  </si>
  <si>
    <t>-</t>
  </si>
  <si>
    <t>1122240318</t>
  </si>
  <si>
    <t>1/2006</t>
  </si>
  <si>
    <t>1122239599</t>
  </si>
  <si>
    <t>11/2005</t>
  </si>
  <si>
    <t>1122239652</t>
  </si>
  <si>
    <t>6/2005</t>
  </si>
  <si>
    <t>1122238446</t>
  </si>
  <si>
    <t>5/2005</t>
  </si>
  <si>
    <t>Obecně závazná vyhláška města Rakovník č. 5/2005 o městské policii</t>
  </si>
  <si>
    <t>2005-03-18</t>
  </si>
  <si>
    <t>2/2024: Obecně závazná vyhláška města Rakovník č. 2/2024 o zřízení městské policie</t>
  </si>
  <si>
    <t>1122237664</t>
  </si>
  <si>
    <t>4/2005</t>
  </si>
  <si>
    <t>1122236345</t>
  </si>
  <si>
    <t>6/2004</t>
  </si>
  <si>
    <t>Obecně závazná vyhláška města Rakovník č. 6/2004, požární řád města Rakovníka</t>
  </si>
  <si>
    <t>2004-08-01</t>
  </si>
  <si>
    <t>4/2009: Obecně závazná vyhláška města Rakovník č. 4/2009, kterou se mění OZV č. 6/2004, Požární řád města Rakovníka</t>
  </si>
  <si>
    <t>1122235280</t>
  </si>
  <si>
    <t>2/2004</t>
  </si>
  <si>
    <t>1122232447</t>
  </si>
  <si>
    <t>64/2001</t>
  </si>
  <si>
    <t>1122137565</t>
  </si>
  <si>
    <t>53/2000</t>
  </si>
  <si>
    <t>1122134390</t>
  </si>
  <si>
    <t>30/1997</t>
  </si>
  <si>
    <t>1122047500</t>
  </si>
  <si>
    <t>2/1992</t>
  </si>
  <si>
    <t>1122030312</t>
  </si>
  <si>
    <t>1/2021</t>
  </si>
  <si>
    <t>Nařízení města č. 1/2021, kterým se stanovují ceníky placeného stání a parkovacích známek a parkovacích karet v oblastech města Rakovníka vymezených nařízením města č. 1/2019</t>
  </si>
  <si>
    <t>2021-04-01</t>
  </si>
  <si>
    <t>5/2024: Nařízení města č. 5/2024, kterým se stanovují ceníky placeného stání a parkovacích známek a parkovacích karet v oblastech města Rakovníka vymezených nařízením města č. 1/2019</t>
  </si>
  <si>
    <t>1119909549</t>
  </si>
  <si>
    <t>1/2019</t>
  </si>
  <si>
    <t>Nařízení města č. 1/2019, kterým se vymezují oblasti města Rakovníka, ve kterých lze místní komunikace nebo jejich určené úseky užít ke stání vozidla jen za sjednanou cenu, v souladu s cenovými předpisy</t>
  </si>
  <si>
    <t>2019-04-10</t>
  </si>
  <si>
    <t>1119902499</t>
  </si>
  <si>
    <t>6/2017</t>
  </si>
  <si>
    <t>Nařízení města č. 6/2017, Tržní řád</t>
  </si>
  <si>
    <t>2017-12-01</t>
  </si>
  <si>
    <t>regulace prodeje zboží a nabízení služeb - tržní řád</t>
  </si>
  <si>
    <t xml:space="preserve">zákon č. 455/1991 Sb., živnostenský zákon - § 18 odst. 1 </t>
  </si>
  <si>
    <t>1119891214</t>
  </si>
  <si>
    <t>8/2004</t>
  </si>
  <si>
    <t>Nařízení města č. 8/2004 o vymezení úseků silnic, na kterých se pro jejich dopravní význam nezajišťuje sjízdnost odstraňováním sněhu a náledí</t>
  </si>
  <si>
    <t>2004-08-12</t>
  </si>
  <si>
    <t>pozemní komunikace - vyznačení neudržovaných úseků</t>
  </si>
  <si>
    <t xml:space="preserve">zákon č. 13/1997 Sb., o pozemních komunikacích - § 27 odst. 5 </t>
  </si>
  <si>
    <t>1/2023: Nařízení města č. 1/2023, kterým se ruší nařízení města č. 8/2004, o vymezení úseků silnic, na kterých se pro jejich dopravní význam nezajišťuje sjízdnost odstraňováním sněhu a náledí; 1/2023: Nařízení města č. 1/2023, kterým se ruší nařízení města č. 8/2004, o vymezení úseků silnic, na kterých se pro jejich dopravní význam nezajišťuje sjízdnost odstraňováním sněhu a náledí</t>
  </si>
  <si>
    <t>1119878647</t>
  </si>
  <si>
    <t>12/2003</t>
  </si>
  <si>
    <t>Nařízení města č. 12/2003 o zrušení zákazu vstupu do lesů (do lesních porostů) v rámci obecného užívání lesa tj. mimo lesní cesty v celém správním obvodu obce s rozšířenou působností města Rakovník</t>
  </si>
  <si>
    <t>2003-09-16</t>
  </si>
  <si>
    <t>1119861891</t>
  </si>
  <si>
    <t>1/2022</t>
  </si>
  <si>
    <t>Nařízení města č. 1/2022, o vymezení rozsahu, způsobu a lhůt odstraňování závad ve schůdnosti a sjízdnosti místních komunikací a schůdnosti na průjezdních úsecích silnic v podmínkách zimního období</t>
  </si>
  <si>
    <t>2022-11-02</t>
  </si>
  <si>
    <t>3/2023: Nařízení města č. 3/2023, o vymezení rozsahu, způsobu a lhůt odstraňování závad ve schůdnosti a sjízdnosti místních komunikací a schůdnosti na průjezdních úsecích silnic v podmínkách zimního období; 3/2023: Nařízení města č. 3/2023, o vymezení rozsahu, způsobu a lhůt odstraňování závad ve schůdnosti a sjízdnosti místních komunikací a schůdnosti na průjezdních úsecích silnic v podmínkách zimního období; 3/2023: Nařízení města č. 3/2023, o vymezení rozsahu, způsobu a lhůt odstraňování závad ve schůdnosti a sjízdnosti místních komunikací a schůdnosti na průjezdních úsecích silnic v podmínkách zimního období</t>
  </si>
  <si>
    <t>1095021309</t>
  </si>
  <si>
    <t>5/2021</t>
  </si>
  <si>
    <t>Obecně závazná vyhláška města Rakovník č. 5/2021 o stanovení obecního systému odpadového hospodářství na území města Rakovníka</t>
  </si>
  <si>
    <t>2022-01-01</t>
  </si>
  <si>
    <t>systém odpadového hospodářství</t>
  </si>
  <si>
    <t>zákon č. 541/2020 Sb., o odpadech - § 59 odst. 4</t>
  </si>
  <si>
    <t>983555476</t>
  </si>
  <si>
    <t>4/2021</t>
  </si>
  <si>
    <t>Obecně závazná vyhláška města Rakovník č. 4/2021 o stanovení koeficientů pro výpočet daně z nemovitých věcí</t>
  </si>
  <si>
    <t>daň z nemovitých věcí - koeficient u pozemků</t>
  </si>
  <si>
    <t>zákon č. 338/1992 Sb., o dani z nemovitých věcí - § 6 odst. 4 písm. b)</t>
  </si>
  <si>
    <t>3/2024: Obecně závazná vyhláška města Rakovník č. 3/2024 o stanovení koeficientů pro výpočet daně z nemovitých věcí</t>
  </si>
  <si>
    <t>983553358</t>
  </si>
  <si>
    <t>3/2021</t>
  </si>
  <si>
    <t>Obecně závazná vyhláška města Rakovník č. 3/2021 o místním poplatku za obecní systém odpadového hospodářství</t>
  </si>
  <si>
    <t>4/2023: Obecně závazná vyhláška města Rakovník č. 4/2023 o místním poplatku za obecní systém odpadového hospodářství; 4/2023: Obecně závazná vyhláška města Rakovník č. 4/2023 o místním poplatku za obecní systém odpadového hospodářství</t>
  </si>
  <si>
    <t>983550456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</si>
</sst>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46092.39271045385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HYPERLINK("https://sbirkapp.gov.cz/detail/SPP55DEVNNKABDM4", "https://sbirkapp.gov.cz/detail/SPP55DEVNNKABDM4")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45952</v>
      </c>
      <c r="I3" s="1">
        <v>45953.41958698939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HYPERLINK("https://sbirkapp.gov.cz/detail/SPPTIOSC35R4ISLS", "https://sbirkapp.gov.cz/detail/SPPTIOSC35R4ISLS")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45635</v>
      </c>
      <c r="I4" s="1">
        <v>45636.52077554409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HYPERLINK("https://sbirkapp.gov.cz/detail/SPP3HNK4MM6WRI7M", "https://sbirkapp.gov.cz/detail/SPP3HNK4MM6WRI7M")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45623</v>
      </c>
      <c r="I5" s="1">
        <v>45628.45195664663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HYPERLINK("https://sbirkapp.gov.cz/detail/SPPUULOR4PMHNDRQ", "https://sbirkapp.gov.cz/detail/SPPUULOR4PMHNDRQ")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36</v>
      </c>
      <c r="G6" t="s">
        <v>58</v>
      </c>
      <c r="H6" s="1">
        <v>45581</v>
      </c>
      <c r="I6" s="1">
        <v>45583.38094969662</v>
      </c>
      <c r="J6" t="s">
        <v>59</v>
      </c>
      <c r="K6" t="s">
        <v>31</v>
      </c>
      <c r="M6" t="s">
        <v>39</v>
      </c>
      <c r="N6" t="s">
        <v>40</v>
      </c>
      <c r="P6" t="s">
        <v>60</v>
      </c>
      <c r="R6" t="s">
        <v>61</v>
      </c>
      <c r="S6" t="b">
        <v>0</v>
      </c>
      <c r="T6" s="1">
        <v>45968</v>
      </c>
      <c r="U6" s="2">
        <f>HYPERLINK("https://sbirkapp.gov.cz/detail/SPP2WYCOOVMUKPAY", "https://sbirkapp.gov.cz/detail/SPP2WYCOOVMUKPAY")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45544</v>
      </c>
      <c r="I7" s="1">
        <v>45548.48394773282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HYPERLINK("https://sbirkapp.gov.cz/detail/SPPKA2GMQRJPTJ6U", "https://sbirkapp.gov.cz/detail/SPPKA2GMQRJPTJ6U")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45544</v>
      </c>
      <c r="I8" s="1">
        <v>45548.47655015855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HYPERLINK("https://sbirkapp.gov.cz/detail/SPPT6V6VQU7AGEUU", "https://sbirkapp.gov.cz/detail/SPPT6V6VQU7AGEUU")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45362</v>
      </c>
      <c r="I9" s="1">
        <v>45365.45408029935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S9" t="b">
        <v>1</v>
      </c>
      <c r="U9" s="2">
        <f>HYPERLINK("https://sbirkapp.gov.cz/detail/SPPEGL6OE52BWFA6", "https://sbirkapp.gov.cz/detail/SPPEGL6OE52BWFA6")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45271</v>
      </c>
      <c r="I10" s="1">
        <v>45272.62286254489</v>
      </c>
      <c r="J10" t="s">
        <v>85</v>
      </c>
      <c r="K10" t="s">
        <v>31</v>
      </c>
      <c r="M10" t="s">
        <v>86</v>
      </c>
      <c r="N10" t="s">
        <v>87</v>
      </c>
      <c r="P10" t="s">
        <v>88</v>
      </c>
      <c r="S10" t="b">
        <v>1</v>
      </c>
      <c r="U10" s="2">
        <f>HYPERLINK("https://sbirkapp.gov.cz/detail/SPP42BBH5WKS4SNQ", "https://sbirkapp.gov.cz/detail/SPP42BBH5WKS4SNQ")</f>
        <v>0</v>
      </c>
      <c r="V10" t="s">
        <v>89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90</v>
      </c>
      <c r="F11" t="s">
        <v>28</v>
      </c>
      <c r="G11" t="s">
        <v>91</v>
      </c>
      <c r="H11" s="1">
        <v>45271</v>
      </c>
      <c r="I11" s="1">
        <v>45272.62151234628</v>
      </c>
      <c r="J11" t="s">
        <v>85</v>
      </c>
      <c r="K11" t="s">
        <v>31</v>
      </c>
      <c r="M11" t="s">
        <v>92</v>
      </c>
      <c r="N11" t="s">
        <v>93</v>
      </c>
      <c r="P11" t="s">
        <v>94</v>
      </c>
      <c r="S11" t="b">
        <v>1</v>
      </c>
      <c r="U11" s="2">
        <f>HYPERLINK("https://sbirkapp.gov.cz/detail/SPPQQZWS4QJVIGEA", "https://sbirkapp.gov.cz/detail/SPPQQZWS4QJVIGEA")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45271</v>
      </c>
      <c r="I12" s="1">
        <v>45272.61861952137</v>
      </c>
      <c r="J12" t="s">
        <v>85</v>
      </c>
      <c r="K12" t="s">
        <v>31</v>
      </c>
      <c r="M12" t="s">
        <v>98</v>
      </c>
      <c r="N12" t="s">
        <v>99</v>
      </c>
      <c r="P12" t="s">
        <v>100</v>
      </c>
      <c r="S12" t="b">
        <v>1</v>
      </c>
      <c r="U12" s="2">
        <f>HYPERLINK("https://sbirkapp.gov.cz/detail/SPPJRKPZKAFLQZBC", "https://sbirkapp.gov.cz/detail/SPPJRKPZKAFLQZBC")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45271</v>
      </c>
      <c r="I13" s="1">
        <v>45272.61287126716</v>
      </c>
      <c r="J13" t="s">
        <v>85</v>
      </c>
      <c r="K13" t="s">
        <v>31</v>
      </c>
      <c r="M13" t="s">
        <v>104</v>
      </c>
      <c r="N13" t="s">
        <v>105</v>
      </c>
      <c r="P13" t="s">
        <v>106</v>
      </c>
      <c r="S13" t="b">
        <v>1</v>
      </c>
      <c r="U13" s="2">
        <f>HYPERLINK("https://sbirkapp.gov.cz/detail/SPPDIVB63BDP7RDA", "https://sbirkapp.gov.cz/detail/SPPDIVB63BDP7RDA")</f>
        <v>0</v>
      </c>
      <c r="V13" t="s">
        <v>107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36</v>
      </c>
      <c r="G14" t="s">
        <v>109</v>
      </c>
      <c r="H14" s="1">
        <v>45217</v>
      </c>
      <c r="I14" s="1">
        <v>45223.34622787403</v>
      </c>
      <c r="J14" t="s">
        <v>110</v>
      </c>
      <c r="K14" t="s">
        <v>31</v>
      </c>
      <c r="M14" t="s">
        <v>39</v>
      </c>
      <c r="N14" t="s">
        <v>40</v>
      </c>
      <c r="P14" t="s">
        <v>111</v>
      </c>
      <c r="R14" t="s">
        <v>41</v>
      </c>
      <c r="S14" t="b">
        <v>0</v>
      </c>
      <c r="T14" s="1">
        <v>45598</v>
      </c>
      <c r="U14" s="2">
        <f>HYPERLINK("https://sbirkapp.gov.cz/detail/SPPDFE6SOSGAGDTE", "https://sbirkapp.gov.cz/detail/SPPDFE6SOSGAGDTE")</f>
        <v>0</v>
      </c>
      <c r="V14" t="s">
        <v>112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36</v>
      </c>
      <c r="G15" t="s">
        <v>114</v>
      </c>
      <c r="H15" s="1">
        <v>45189</v>
      </c>
      <c r="I15" s="1">
        <v>45189.67433615379</v>
      </c>
      <c r="J15" t="s">
        <v>115</v>
      </c>
      <c r="K15" t="s">
        <v>31</v>
      </c>
      <c r="M15" t="s">
        <v>116</v>
      </c>
      <c r="N15" t="s">
        <v>117</v>
      </c>
      <c r="S15" t="b">
        <v>0</v>
      </c>
      <c r="T15" s="1">
        <v>45292</v>
      </c>
      <c r="U15" s="2">
        <f>HYPERLINK("https://sbirkapp.gov.cz/detail/SPPV7HYJ7MMYYYH2", "https://sbirkapp.gov.cz/detail/SPPV7HYJ7MMYYYH2")</f>
        <v>0</v>
      </c>
      <c r="V15" t="s">
        <v>118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36</v>
      </c>
      <c r="G16" t="s">
        <v>120</v>
      </c>
      <c r="H16" s="1">
        <v>44951</v>
      </c>
      <c r="I16" s="1">
        <v>44952.41688302331</v>
      </c>
      <c r="J16" t="s">
        <v>121</v>
      </c>
      <c r="K16" t="s">
        <v>31</v>
      </c>
      <c r="M16" t="s">
        <v>122</v>
      </c>
      <c r="N16" t="s">
        <v>123</v>
      </c>
      <c r="P16" t="s">
        <v>124</v>
      </c>
      <c r="S16" t="b">
        <v>1</v>
      </c>
      <c r="U16" s="2">
        <f>HYPERLINK("https://sbirkapp.gov.cz/detail/SPPFDHJTLFKZU3D2", "https://sbirkapp.gov.cz/detail/SPPFDHJTLFKZU3D2")</f>
        <v>0</v>
      </c>
      <c r="V16" t="s">
        <v>125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126</v>
      </c>
      <c r="F17" t="s">
        <v>28</v>
      </c>
      <c r="G17" t="s">
        <v>127</v>
      </c>
      <c r="H17" s="1">
        <v>44175</v>
      </c>
      <c r="I17" s="1">
        <v>44924.97250444713</v>
      </c>
      <c r="J17" t="s">
        <v>128</v>
      </c>
      <c r="K17" t="s">
        <v>129</v>
      </c>
      <c r="L17" s="1">
        <v>44175</v>
      </c>
      <c r="M17" t="s">
        <v>86</v>
      </c>
      <c r="N17" t="s">
        <v>87</v>
      </c>
      <c r="R17" t="s">
        <v>130</v>
      </c>
      <c r="S17" t="b">
        <v>0</v>
      </c>
      <c r="T17" s="1">
        <v>45292</v>
      </c>
      <c r="U17" s="2">
        <f>HYPERLINK("https://sbirkapp.gov.cz/detail/SPPRLLZ65OJ66WCY", "https://sbirkapp.gov.cz/detail/SPPRLLZ65OJ66WCY")</f>
        <v>0</v>
      </c>
      <c r="V17" t="s">
        <v>131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132</v>
      </c>
      <c r="F18" t="s">
        <v>28</v>
      </c>
      <c r="G18" t="s">
        <v>133</v>
      </c>
      <c r="H18" s="1">
        <v>43916</v>
      </c>
      <c r="I18" s="1">
        <v>44924.97050743536</v>
      </c>
      <c r="J18" t="s">
        <v>134</v>
      </c>
      <c r="K18" t="s">
        <v>129</v>
      </c>
      <c r="L18" s="1">
        <v>43916</v>
      </c>
      <c r="M18" t="s">
        <v>79</v>
      </c>
      <c r="N18" t="s">
        <v>80</v>
      </c>
      <c r="R18" t="s">
        <v>135</v>
      </c>
      <c r="S18" t="b">
        <v>0</v>
      </c>
      <c r="T18" s="1">
        <v>45380</v>
      </c>
      <c r="U18" s="2">
        <f>HYPERLINK("https://sbirkapp.gov.cz/detail/SPPWZKTV4YWCJRI6", "https://sbirkapp.gov.cz/detail/SPPWZKTV4YWCJRI6")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138</v>
      </c>
      <c r="H19" s="1">
        <v>43809</v>
      </c>
      <c r="I19" s="1">
        <v>44924.9673577974</v>
      </c>
      <c r="J19" t="s">
        <v>139</v>
      </c>
      <c r="K19" t="s">
        <v>129</v>
      </c>
      <c r="L19" s="1">
        <v>43809</v>
      </c>
      <c r="M19" t="s">
        <v>92</v>
      </c>
      <c r="N19" t="s">
        <v>93</v>
      </c>
      <c r="R19" t="s">
        <v>140</v>
      </c>
      <c r="S19" t="b">
        <v>0</v>
      </c>
      <c r="T19" s="1">
        <v>45292</v>
      </c>
      <c r="U19" s="2">
        <f>HYPERLINK("https://sbirkapp.gov.cz/detail/SPP25NYIU7O4UYVY", "https://sbirkapp.gov.cz/detail/SPP25NYIU7O4UYVY")</f>
        <v>0</v>
      </c>
      <c r="V19" t="s">
        <v>141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142</v>
      </c>
      <c r="F20" t="s">
        <v>28</v>
      </c>
      <c r="G20" t="s">
        <v>143</v>
      </c>
      <c r="H20" s="1">
        <v>43809</v>
      </c>
      <c r="I20" s="1">
        <v>44924.96548018052</v>
      </c>
      <c r="J20" t="s">
        <v>139</v>
      </c>
      <c r="K20" t="s">
        <v>129</v>
      </c>
      <c r="L20" s="1">
        <v>43809</v>
      </c>
      <c r="M20" t="s">
        <v>98</v>
      </c>
      <c r="N20" t="s">
        <v>99</v>
      </c>
      <c r="R20" t="s">
        <v>144</v>
      </c>
      <c r="S20" t="b">
        <v>0</v>
      </c>
      <c r="T20" s="1">
        <v>45292</v>
      </c>
      <c r="U20" s="2">
        <f>HYPERLINK("https://sbirkapp.gov.cz/detail/SPPZJIHHKKKVJNMU", "https://sbirkapp.gov.cz/detail/SPPZJIHHKKKVJNMU")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43809</v>
      </c>
      <c r="I21" s="1">
        <v>44924.96313902034</v>
      </c>
      <c r="J21" t="s">
        <v>148</v>
      </c>
      <c r="K21" t="s">
        <v>129</v>
      </c>
      <c r="L21" s="1">
        <v>43809</v>
      </c>
      <c r="M21" t="s">
        <v>149</v>
      </c>
      <c r="N21" t="s">
        <v>150</v>
      </c>
      <c r="S21" t="b">
        <v>1</v>
      </c>
      <c r="U21" s="2">
        <f>HYPERLINK("https://sbirkapp.gov.cz/detail/SPPXO4PB6WGQ3U2M", "https://sbirkapp.gov.cz/detail/SPPXO4PB6WGQ3U2M")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28</v>
      </c>
      <c r="G22" t="s">
        <v>153</v>
      </c>
      <c r="H22" s="1">
        <v>42810</v>
      </c>
      <c r="I22" s="1">
        <v>44924.95888492261</v>
      </c>
      <c r="J22" t="s">
        <v>154</v>
      </c>
      <c r="K22" t="s">
        <v>129</v>
      </c>
      <c r="L22" s="1">
        <v>42810</v>
      </c>
      <c r="M22" t="s">
        <v>155</v>
      </c>
      <c r="N22" t="s">
        <v>156</v>
      </c>
      <c r="S22" t="b">
        <v>1</v>
      </c>
      <c r="U22" s="2">
        <f>HYPERLINK("https://sbirkapp.gov.cz/detail/SPPTQVO76DMUYCWK", "https://sbirkapp.gov.cz/detail/SPPTQVO76DMUYCWK")</f>
        <v>0</v>
      </c>
      <c r="V22" t="s">
        <v>157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158</v>
      </c>
      <c r="F23" t="s">
        <v>28</v>
      </c>
      <c r="G23" t="s">
        <v>159</v>
      </c>
      <c r="H23" s="1">
        <v>42501</v>
      </c>
      <c r="I23" s="1">
        <v>44924.95625889065</v>
      </c>
      <c r="J23" t="s">
        <v>160</v>
      </c>
      <c r="K23" t="s">
        <v>129</v>
      </c>
      <c r="L23" s="1">
        <v>42501</v>
      </c>
      <c r="M23" t="s">
        <v>161</v>
      </c>
      <c r="N23" t="s">
        <v>162</v>
      </c>
      <c r="S23" t="b">
        <v>1</v>
      </c>
      <c r="U23" s="2">
        <f>HYPERLINK("https://sbirkapp.gov.cz/detail/SPPXEO3F2IYA3FW4", "https://sbirkapp.gov.cz/detail/SPPXEO3F2IYA3FW4")</f>
        <v>0</v>
      </c>
      <c r="V23" t="s">
        <v>163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164</v>
      </c>
      <c r="F24" t="s">
        <v>28</v>
      </c>
      <c r="G24" t="s">
        <v>165</v>
      </c>
      <c r="H24" s="1">
        <v>42501</v>
      </c>
      <c r="I24" s="1">
        <v>44924.95252633841</v>
      </c>
      <c r="J24" t="s">
        <v>160</v>
      </c>
      <c r="K24" t="s">
        <v>129</v>
      </c>
      <c r="L24" s="1">
        <v>42501</v>
      </c>
      <c r="M24" t="s">
        <v>166</v>
      </c>
      <c r="N24" t="s">
        <v>167</v>
      </c>
      <c r="S24" t="b">
        <v>1</v>
      </c>
      <c r="U24" s="2">
        <f>HYPERLINK("https://sbirkapp.gov.cz/detail/SPP664R2ZFQN64SS", "https://sbirkapp.gov.cz/detail/SPP664R2ZFQN64SS")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170</v>
      </c>
      <c r="H25" s="1">
        <v>42081</v>
      </c>
      <c r="I25" s="1">
        <v>44924.93289903623</v>
      </c>
      <c r="J25" t="s">
        <v>171</v>
      </c>
      <c r="K25" t="s">
        <v>129</v>
      </c>
      <c r="L25" s="1">
        <v>42081</v>
      </c>
      <c r="M25" t="s">
        <v>172</v>
      </c>
      <c r="N25" t="s">
        <v>173</v>
      </c>
      <c r="S25" t="b">
        <v>1</v>
      </c>
      <c r="U25" s="2">
        <f>HYPERLINK("https://sbirkapp.gov.cz/detail/SPP24AHAY2MQGBGK", "https://sbirkapp.gov.cz/detail/SPP24AHAY2MQGBGK")</f>
        <v>0</v>
      </c>
      <c r="V25" t="s">
        <v>174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175</v>
      </c>
      <c r="F26" t="s">
        <v>28</v>
      </c>
      <c r="G26" t="s">
        <v>176</v>
      </c>
      <c r="H26" s="1">
        <v>42002</v>
      </c>
      <c r="I26" s="1">
        <v>44924.92913080302</v>
      </c>
      <c r="J26" t="s">
        <v>177</v>
      </c>
      <c r="K26" t="s">
        <v>129</v>
      </c>
      <c r="L26" s="1">
        <v>42002</v>
      </c>
      <c r="M26" t="s">
        <v>178</v>
      </c>
      <c r="N26" t="s">
        <v>179</v>
      </c>
      <c r="S26" t="b">
        <v>1</v>
      </c>
      <c r="U26" s="2">
        <f>HYPERLINK("https://sbirkapp.gov.cz/detail/SPPHVXUSOXW67OB6", "https://sbirkapp.gov.cz/detail/SPPHVXUSOXW67OB6")</f>
        <v>0</v>
      </c>
      <c r="V26" t="s">
        <v>180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181</v>
      </c>
      <c r="F27" t="s">
        <v>28</v>
      </c>
      <c r="G27" t="s">
        <v>182</v>
      </c>
      <c r="H27" s="1">
        <v>40884</v>
      </c>
      <c r="I27" s="1">
        <v>44924.92598307309</v>
      </c>
      <c r="J27" t="s">
        <v>183</v>
      </c>
      <c r="K27" t="s">
        <v>129</v>
      </c>
      <c r="L27" s="1">
        <v>40884</v>
      </c>
      <c r="M27" t="s">
        <v>184</v>
      </c>
      <c r="N27" t="s">
        <v>185</v>
      </c>
      <c r="S27" t="b">
        <v>1</v>
      </c>
      <c r="U27" s="2">
        <f>HYPERLINK("https://sbirkapp.gov.cz/detail/SPPBTTCYBWKTB5Y4", "https://sbirkapp.gov.cz/detail/SPPBTTCYBWKTB5Y4")</f>
        <v>0</v>
      </c>
      <c r="V27" t="s">
        <v>186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187</v>
      </c>
      <c r="F28" t="s">
        <v>28</v>
      </c>
      <c r="G28" t="s">
        <v>188</v>
      </c>
      <c r="H28" s="1">
        <v>40157</v>
      </c>
      <c r="I28" s="1">
        <v>44924.92335696857</v>
      </c>
      <c r="J28" t="s">
        <v>189</v>
      </c>
      <c r="K28" t="s">
        <v>129</v>
      </c>
      <c r="L28" s="1">
        <v>40157</v>
      </c>
      <c r="M28" t="s">
        <v>190</v>
      </c>
      <c r="N28" t="s">
        <v>191</v>
      </c>
      <c r="O28" t="s">
        <v>192</v>
      </c>
      <c r="R28" t="s">
        <v>193</v>
      </c>
      <c r="S28" t="b">
        <v>0</v>
      </c>
      <c r="T28" s="1">
        <v>45651</v>
      </c>
      <c r="U28" s="2">
        <f>HYPERLINK("https://sbirkapp.gov.cz/detail/SPPYGLNVBQJBBDN6", "https://sbirkapp.gov.cz/detail/SPPYGLNVBQJBBDN6")</f>
        <v>0</v>
      </c>
      <c r="V28" t="s">
        <v>194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195</v>
      </c>
      <c r="F29" t="s">
        <v>196</v>
      </c>
      <c r="G29" t="s">
        <v>197</v>
      </c>
      <c r="H29" t="s">
        <v>197</v>
      </c>
      <c r="I29" t="s">
        <v>197</v>
      </c>
      <c r="J29" t="s">
        <v>197</v>
      </c>
      <c r="K29" t="s">
        <v>197</v>
      </c>
      <c r="L29" t="s">
        <v>197</v>
      </c>
      <c r="M29" t="s">
        <v>197</v>
      </c>
      <c r="N29" t="s">
        <v>197</v>
      </c>
      <c r="O29" t="s">
        <v>197</v>
      </c>
      <c r="P29" t="s">
        <v>197</v>
      </c>
      <c r="Q29" t="s">
        <v>197</v>
      </c>
      <c r="R29" t="s">
        <v>197</v>
      </c>
      <c r="S29" t="s">
        <v>197</v>
      </c>
      <c r="T29" t="s">
        <v>197</v>
      </c>
      <c r="U29" t="s">
        <v>197</v>
      </c>
      <c r="V29" t="s">
        <v>198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199</v>
      </c>
      <c r="F30" t="s">
        <v>196</v>
      </c>
      <c r="G30" t="s">
        <v>197</v>
      </c>
      <c r="H30" t="s">
        <v>197</v>
      </c>
      <c r="I30" t="s">
        <v>197</v>
      </c>
      <c r="J30" t="s">
        <v>197</v>
      </c>
      <c r="K30" t="s">
        <v>197</v>
      </c>
      <c r="L30" t="s">
        <v>197</v>
      </c>
      <c r="M30" t="s">
        <v>197</v>
      </c>
      <c r="N30" t="s">
        <v>197</v>
      </c>
      <c r="O30" t="s">
        <v>197</v>
      </c>
      <c r="P30" t="s">
        <v>197</v>
      </c>
      <c r="Q30" t="s">
        <v>197</v>
      </c>
      <c r="R30" t="s">
        <v>197</v>
      </c>
      <c r="S30" t="s">
        <v>197</v>
      </c>
      <c r="T30" t="s">
        <v>197</v>
      </c>
      <c r="U30" t="s">
        <v>197</v>
      </c>
      <c r="V30" t="s">
        <v>200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201</v>
      </c>
      <c r="F31" t="s">
        <v>196</v>
      </c>
      <c r="G31" t="s">
        <v>197</v>
      </c>
      <c r="H31" t="s">
        <v>197</v>
      </c>
      <c r="I31" t="s">
        <v>197</v>
      </c>
      <c r="J31" t="s">
        <v>197</v>
      </c>
      <c r="K31" t="s">
        <v>197</v>
      </c>
      <c r="L31" t="s">
        <v>197</v>
      </c>
      <c r="M31" t="s">
        <v>197</v>
      </c>
      <c r="N31" t="s">
        <v>197</v>
      </c>
      <c r="O31" t="s">
        <v>197</v>
      </c>
      <c r="P31" t="s">
        <v>197</v>
      </c>
      <c r="Q31" t="s">
        <v>197</v>
      </c>
      <c r="R31" t="s">
        <v>197</v>
      </c>
      <c r="S31" t="s">
        <v>197</v>
      </c>
      <c r="T31" t="s">
        <v>197</v>
      </c>
      <c r="U31" t="s">
        <v>197</v>
      </c>
      <c r="V31" t="s">
        <v>202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203</v>
      </c>
      <c r="F32" t="s">
        <v>196</v>
      </c>
      <c r="G32" t="s">
        <v>197</v>
      </c>
      <c r="H32" t="s">
        <v>197</v>
      </c>
      <c r="I32" t="s">
        <v>197</v>
      </c>
      <c r="J32" t="s">
        <v>197</v>
      </c>
      <c r="K32" t="s">
        <v>197</v>
      </c>
      <c r="L32" t="s">
        <v>197</v>
      </c>
      <c r="M32" t="s">
        <v>197</v>
      </c>
      <c r="N32" t="s">
        <v>197</v>
      </c>
      <c r="O32" t="s">
        <v>197</v>
      </c>
      <c r="P32" t="s">
        <v>197</v>
      </c>
      <c r="Q32" t="s">
        <v>197</v>
      </c>
      <c r="R32" t="s">
        <v>197</v>
      </c>
      <c r="S32" t="s">
        <v>197</v>
      </c>
      <c r="T32" t="s">
        <v>197</v>
      </c>
      <c r="U32" t="s">
        <v>197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28</v>
      </c>
      <c r="G33" t="s">
        <v>206</v>
      </c>
      <c r="H33" s="1">
        <v>38414</v>
      </c>
      <c r="I33" s="1">
        <v>44924.89819303898</v>
      </c>
      <c r="J33" t="s">
        <v>207</v>
      </c>
      <c r="K33" t="s">
        <v>129</v>
      </c>
      <c r="L33" s="1">
        <v>38414</v>
      </c>
      <c r="M33" t="s">
        <v>72</v>
      </c>
      <c r="N33" t="s">
        <v>73</v>
      </c>
      <c r="R33" t="s">
        <v>208</v>
      </c>
      <c r="S33" t="b">
        <v>0</v>
      </c>
      <c r="T33" s="1">
        <v>45563</v>
      </c>
      <c r="U33" s="2">
        <f>HYPERLINK("https://sbirkapp.gov.cz/detail/SPPILWGSAS4XTJ7A", "https://sbirkapp.gov.cz/detail/SPPILWGSAS4XTJ7A")</f>
        <v>0</v>
      </c>
      <c r="V33" t="s">
        <v>209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210</v>
      </c>
      <c r="F34" t="s">
        <v>196</v>
      </c>
      <c r="G34" t="s">
        <v>197</v>
      </c>
      <c r="H34" t="s">
        <v>197</v>
      </c>
      <c r="I34" t="s">
        <v>197</v>
      </c>
      <c r="J34" t="s">
        <v>197</v>
      </c>
      <c r="K34" t="s">
        <v>197</v>
      </c>
      <c r="L34" t="s">
        <v>197</v>
      </c>
      <c r="M34" t="s">
        <v>197</v>
      </c>
      <c r="N34" t="s">
        <v>197</v>
      </c>
      <c r="O34" t="s">
        <v>197</v>
      </c>
      <c r="P34" t="s">
        <v>197</v>
      </c>
      <c r="Q34" t="s">
        <v>197</v>
      </c>
      <c r="R34" t="s">
        <v>197</v>
      </c>
      <c r="S34" t="s">
        <v>197</v>
      </c>
      <c r="T34" t="s">
        <v>197</v>
      </c>
      <c r="U34" t="s">
        <v>197</v>
      </c>
      <c r="V34" t="s">
        <v>211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212</v>
      </c>
      <c r="F35" t="s">
        <v>28</v>
      </c>
      <c r="G35" t="s">
        <v>213</v>
      </c>
      <c r="H35" s="1">
        <v>38170</v>
      </c>
      <c r="I35" s="1">
        <v>44924.88027107023</v>
      </c>
      <c r="J35" t="s">
        <v>214</v>
      </c>
      <c r="K35" t="s">
        <v>129</v>
      </c>
      <c r="L35" s="1">
        <v>38170</v>
      </c>
      <c r="M35" t="s">
        <v>190</v>
      </c>
      <c r="N35" t="s">
        <v>191</v>
      </c>
      <c r="Q35" t="s">
        <v>215</v>
      </c>
      <c r="R35" t="s">
        <v>193</v>
      </c>
      <c r="S35" t="b">
        <v>0</v>
      </c>
      <c r="T35" s="1">
        <v>45651</v>
      </c>
      <c r="U35" s="2">
        <f>HYPERLINK("https://sbirkapp.gov.cz/detail/SPPPMGG7OQWLFIGG", "https://sbirkapp.gov.cz/detail/SPPPMGG7OQWLFIGG")</f>
        <v>0</v>
      </c>
      <c r="V35" t="s">
        <v>216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217</v>
      </c>
      <c r="F36" t="s">
        <v>196</v>
      </c>
      <c r="G36" t="s">
        <v>197</v>
      </c>
      <c r="H36" t="s">
        <v>197</v>
      </c>
      <c r="I36" t="s">
        <v>197</v>
      </c>
      <c r="J36" t="s">
        <v>197</v>
      </c>
      <c r="K36" t="s">
        <v>197</v>
      </c>
      <c r="L36" t="s">
        <v>197</v>
      </c>
      <c r="M36" t="s">
        <v>197</v>
      </c>
      <c r="N36" t="s">
        <v>197</v>
      </c>
      <c r="O36" t="s">
        <v>197</v>
      </c>
      <c r="P36" t="s">
        <v>197</v>
      </c>
      <c r="Q36" t="s">
        <v>197</v>
      </c>
      <c r="R36" t="s">
        <v>197</v>
      </c>
      <c r="S36" t="s">
        <v>197</v>
      </c>
      <c r="T36" t="s">
        <v>197</v>
      </c>
      <c r="U36" t="s">
        <v>197</v>
      </c>
      <c r="V36" t="s">
        <v>218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219</v>
      </c>
      <c r="F37" t="s">
        <v>196</v>
      </c>
      <c r="G37" t="s">
        <v>197</v>
      </c>
      <c r="H37" t="s">
        <v>197</v>
      </c>
      <c r="I37" t="s">
        <v>197</v>
      </c>
      <c r="J37" t="s">
        <v>197</v>
      </c>
      <c r="K37" t="s">
        <v>197</v>
      </c>
      <c r="L37" t="s">
        <v>197</v>
      </c>
      <c r="M37" t="s">
        <v>197</v>
      </c>
      <c r="N37" t="s">
        <v>197</v>
      </c>
      <c r="O37" t="s">
        <v>197</v>
      </c>
      <c r="P37" t="s">
        <v>197</v>
      </c>
      <c r="Q37" t="s">
        <v>197</v>
      </c>
      <c r="R37" t="s">
        <v>197</v>
      </c>
      <c r="S37" t="s">
        <v>197</v>
      </c>
      <c r="T37" t="s">
        <v>197</v>
      </c>
      <c r="U37" t="s">
        <v>197</v>
      </c>
      <c r="V37" t="s">
        <v>220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221</v>
      </c>
      <c r="F38" t="s">
        <v>196</v>
      </c>
      <c r="G38" t="s">
        <v>197</v>
      </c>
      <c r="H38" t="s">
        <v>197</v>
      </c>
      <c r="I38" t="s">
        <v>197</v>
      </c>
      <c r="J38" t="s">
        <v>197</v>
      </c>
      <c r="K38" t="s">
        <v>197</v>
      </c>
      <c r="L38" t="s">
        <v>197</v>
      </c>
      <c r="M38" t="s">
        <v>197</v>
      </c>
      <c r="N38" t="s">
        <v>197</v>
      </c>
      <c r="O38" t="s">
        <v>197</v>
      </c>
      <c r="P38" t="s">
        <v>197</v>
      </c>
      <c r="Q38" t="s">
        <v>197</v>
      </c>
      <c r="R38" t="s">
        <v>197</v>
      </c>
      <c r="S38" t="s">
        <v>197</v>
      </c>
      <c r="T38" t="s">
        <v>197</v>
      </c>
      <c r="U38" t="s">
        <v>197</v>
      </c>
      <c r="V38" t="s">
        <v>222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223</v>
      </c>
      <c r="F39" t="s">
        <v>196</v>
      </c>
      <c r="G39" t="s">
        <v>197</v>
      </c>
      <c r="H39" t="s">
        <v>197</v>
      </c>
      <c r="I39" t="s">
        <v>197</v>
      </c>
      <c r="J39" t="s">
        <v>197</v>
      </c>
      <c r="K39" t="s">
        <v>197</v>
      </c>
      <c r="L39" t="s">
        <v>197</v>
      </c>
      <c r="M39" t="s">
        <v>197</v>
      </c>
      <c r="N39" t="s">
        <v>197</v>
      </c>
      <c r="O39" t="s">
        <v>197</v>
      </c>
      <c r="P39" t="s">
        <v>197</v>
      </c>
      <c r="Q39" t="s">
        <v>197</v>
      </c>
      <c r="R39" t="s">
        <v>197</v>
      </c>
      <c r="S39" t="s">
        <v>197</v>
      </c>
      <c r="T39" t="s">
        <v>197</v>
      </c>
      <c r="U39" t="s">
        <v>197</v>
      </c>
      <c r="V39" t="s">
        <v>224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225</v>
      </c>
      <c r="F40" t="s">
        <v>196</v>
      </c>
      <c r="G40" t="s">
        <v>197</v>
      </c>
      <c r="H40" t="s">
        <v>197</v>
      </c>
      <c r="I40" t="s">
        <v>197</v>
      </c>
      <c r="J40" t="s">
        <v>197</v>
      </c>
      <c r="K40" t="s">
        <v>197</v>
      </c>
      <c r="L40" t="s">
        <v>197</v>
      </c>
      <c r="M40" t="s">
        <v>197</v>
      </c>
      <c r="N40" t="s">
        <v>197</v>
      </c>
      <c r="O40" t="s">
        <v>197</v>
      </c>
      <c r="P40" t="s">
        <v>197</v>
      </c>
      <c r="Q40" t="s">
        <v>197</v>
      </c>
      <c r="R40" t="s">
        <v>197</v>
      </c>
      <c r="S40" t="s">
        <v>197</v>
      </c>
      <c r="T40" t="s">
        <v>197</v>
      </c>
      <c r="U40" t="s">
        <v>197</v>
      </c>
      <c r="V40" t="s">
        <v>226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227</v>
      </c>
      <c r="F41" t="s">
        <v>36</v>
      </c>
      <c r="G41" t="s">
        <v>228</v>
      </c>
      <c r="H41" s="1">
        <v>44245</v>
      </c>
      <c r="I41" s="1">
        <v>44916.50011719156</v>
      </c>
      <c r="J41" t="s">
        <v>229</v>
      </c>
      <c r="K41" t="s">
        <v>129</v>
      </c>
      <c r="L41" s="1">
        <v>44245</v>
      </c>
      <c r="M41" t="s">
        <v>53</v>
      </c>
      <c r="N41" t="s">
        <v>54</v>
      </c>
      <c r="R41" t="s">
        <v>230</v>
      </c>
      <c r="S41" t="b">
        <v>0</v>
      </c>
      <c r="T41" s="1">
        <v>45658</v>
      </c>
      <c r="U41" s="2">
        <f>HYPERLINK("https://sbirkapp.gov.cz/detail/SPPPQ333F6GQATRI", "https://sbirkapp.gov.cz/detail/SPPPQ333F6GQATRI")</f>
        <v>0</v>
      </c>
      <c r="V41" t="s">
        <v>231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232</v>
      </c>
      <c r="F42" t="s">
        <v>36</v>
      </c>
      <c r="G42" t="s">
        <v>233</v>
      </c>
      <c r="H42" s="1">
        <v>43552</v>
      </c>
      <c r="I42" s="1">
        <v>44916.4977387824</v>
      </c>
      <c r="J42" t="s">
        <v>234</v>
      </c>
      <c r="K42" t="s">
        <v>129</v>
      </c>
      <c r="L42" s="1">
        <v>43552</v>
      </c>
      <c r="M42" t="s">
        <v>53</v>
      </c>
      <c r="N42" t="s">
        <v>54</v>
      </c>
      <c r="S42" t="b">
        <v>1</v>
      </c>
      <c r="U42" s="2">
        <f>HYPERLINK("https://sbirkapp.gov.cz/detail/SPPJYO3FXYUDRK7Y", "https://sbirkapp.gov.cz/detail/SPPJYO3FXYUDRK7Y")</f>
        <v>0</v>
      </c>
      <c r="V42" t="s">
        <v>235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236</v>
      </c>
      <c r="F43" t="s">
        <v>36</v>
      </c>
      <c r="G43" t="s">
        <v>237</v>
      </c>
      <c r="H43" s="1">
        <v>43053</v>
      </c>
      <c r="I43" s="1">
        <v>44916.49596746922</v>
      </c>
      <c r="J43" t="s">
        <v>238</v>
      </c>
      <c r="K43" t="s">
        <v>129</v>
      </c>
      <c r="L43" s="1">
        <v>43053</v>
      </c>
      <c r="M43" t="s">
        <v>239</v>
      </c>
      <c r="N43" t="s">
        <v>240</v>
      </c>
      <c r="S43" t="b">
        <v>1</v>
      </c>
      <c r="U43" s="2">
        <f>HYPERLINK("https://sbirkapp.gov.cz/detail/SPPARYDGGSTXV3CS", "https://sbirkapp.gov.cz/detail/SPPARYDGGSTXV3CS")</f>
        <v>0</v>
      </c>
      <c r="V43" t="s">
        <v>241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242</v>
      </c>
      <c r="F44" t="s">
        <v>36</v>
      </c>
      <c r="G44" t="s">
        <v>243</v>
      </c>
      <c r="H44" s="1">
        <v>38196</v>
      </c>
      <c r="I44" s="1">
        <v>44916.49267367958</v>
      </c>
      <c r="J44" t="s">
        <v>244</v>
      </c>
      <c r="K44" t="s">
        <v>129</v>
      </c>
      <c r="L44" s="1">
        <v>38196</v>
      </c>
      <c r="M44" t="s">
        <v>245</v>
      </c>
      <c r="N44" t="s">
        <v>246</v>
      </c>
      <c r="R44" t="s">
        <v>247</v>
      </c>
      <c r="S44" t="b">
        <v>0</v>
      </c>
      <c r="T44" s="1">
        <v>44967</v>
      </c>
      <c r="U44" s="2">
        <f>HYPERLINK("https://sbirkapp.gov.cz/detail/SPPAMAJJTYGHOTC6", "https://sbirkapp.gov.cz/detail/SPPAMAJJTYGHOTC6")</f>
        <v>0</v>
      </c>
      <c r="V44" t="s">
        <v>248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249</v>
      </c>
      <c r="F45" t="s">
        <v>36</v>
      </c>
      <c r="G45" t="s">
        <v>250</v>
      </c>
      <c r="H45" s="1">
        <v>37880</v>
      </c>
      <c r="I45" s="1">
        <v>44916.48893404834</v>
      </c>
      <c r="J45" t="s">
        <v>251</v>
      </c>
      <c r="K45" t="s">
        <v>129</v>
      </c>
      <c r="L45" s="1">
        <v>37880</v>
      </c>
      <c r="M45" t="s">
        <v>116</v>
      </c>
      <c r="N45" t="s">
        <v>117</v>
      </c>
      <c r="S45" t="b">
        <v>1</v>
      </c>
      <c r="U45" s="2">
        <f>HYPERLINK("https://sbirkapp.gov.cz/detail/SPPNMQNEKFN6RZJO", "https://sbirkapp.gov.cz/detail/SPPNMQNEKFN6RZJO")</f>
        <v>0</v>
      </c>
      <c r="V45" t="s">
        <v>252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253</v>
      </c>
      <c r="F46" t="s">
        <v>36</v>
      </c>
      <c r="G46" t="s">
        <v>254</v>
      </c>
      <c r="H46" s="1">
        <v>44846</v>
      </c>
      <c r="I46" s="1">
        <v>44852.58412129313</v>
      </c>
      <c r="J46" t="s">
        <v>255</v>
      </c>
      <c r="K46" t="s">
        <v>31</v>
      </c>
      <c r="M46" t="s">
        <v>39</v>
      </c>
      <c r="N46" t="s">
        <v>40</v>
      </c>
      <c r="R46" t="s">
        <v>256</v>
      </c>
      <c r="S46" t="b">
        <v>0</v>
      </c>
      <c r="T46" s="1">
        <v>45238</v>
      </c>
      <c r="U46" s="2">
        <f>HYPERLINK("https://sbirkapp.gov.cz/detail/SPPFGUSBCFQKYXYS", "https://sbirkapp.gov.cz/detail/SPPFGUSBCFQKYXYS")</f>
        <v>0</v>
      </c>
      <c r="V46" t="s">
        <v>257</v>
      </c>
      <c r="W46">
        <v>3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258</v>
      </c>
      <c r="F47" t="s">
        <v>28</v>
      </c>
      <c r="G47" t="s">
        <v>259</v>
      </c>
      <c r="H47" s="1">
        <v>44544</v>
      </c>
      <c r="I47" s="1">
        <v>44565.3562115217</v>
      </c>
      <c r="J47" t="s">
        <v>260</v>
      </c>
      <c r="K47" t="s">
        <v>129</v>
      </c>
      <c r="L47" s="1">
        <v>44544</v>
      </c>
      <c r="M47" t="s">
        <v>261</v>
      </c>
      <c r="N47" t="s">
        <v>262</v>
      </c>
      <c r="S47" t="b">
        <v>1</v>
      </c>
      <c r="U47" s="2">
        <f>HYPERLINK("https://sbirkapp.gov.cz/detail/SPPOLEZUSA7FEEM2", "https://sbirkapp.gov.cz/detail/SPPOLEZUSA7FEEM2")</f>
        <v>0</v>
      </c>
      <c r="V47" t="s">
        <v>263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264</v>
      </c>
      <c r="F48" t="s">
        <v>28</v>
      </c>
      <c r="G48" t="s">
        <v>265</v>
      </c>
      <c r="H48" s="1">
        <v>44447</v>
      </c>
      <c r="I48" s="1">
        <v>44565.35252972131</v>
      </c>
      <c r="J48" t="s">
        <v>260</v>
      </c>
      <c r="K48" t="s">
        <v>129</v>
      </c>
      <c r="L48" s="1">
        <v>44447</v>
      </c>
      <c r="M48" t="s">
        <v>266</v>
      </c>
      <c r="N48" t="s">
        <v>267</v>
      </c>
      <c r="R48" t="s">
        <v>268</v>
      </c>
      <c r="S48" t="b">
        <v>0</v>
      </c>
      <c r="T48" s="1">
        <v>45658</v>
      </c>
      <c r="U48" s="2">
        <f>HYPERLINK("https://sbirkapp.gov.cz/detail/SPP46ZQZQBH7XBVG", "https://sbirkapp.gov.cz/detail/SPP46ZQZQBH7XBVG")</f>
        <v>0</v>
      </c>
      <c r="V48" t="s">
        <v>269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270</v>
      </c>
      <c r="F49" t="s">
        <v>28</v>
      </c>
      <c r="G49" t="s">
        <v>271</v>
      </c>
      <c r="H49" s="1">
        <v>44447</v>
      </c>
      <c r="I49" s="1">
        <v>44565.34673539147</v>
      </c>
      <c r="J49" t="s">
        <v>260</v>
      </c>
      <c r="K49" t="s">
        <v>129</v>
      </c>
      <c r="L49" s="1">
        <v>44447</v>
      </c>
      <c r="M49" t="s">
        <v>104</v>
      </c>
      <c r="N49" t="s">
        <v>105</v>
      </c>
      <c r="R49" t="s">
        <v>272</v>
      </c>
      <c r="S49" t="b">
        <v>0</v>
      </c>
      <c r="T49" s="1">
        <v>45292</v>
      </c>
      <c r="U49" s="2">
        <f>HYPERLINK("https://sbirkapp.gov.cz/detail/SPPT4F2K7KIVNOH2", "https://sbirkapp.gov.cz/detail/SPPT4F2K7KIVNOH2")</f>
        <v>0</v>
      </c>
      <c r="V49" t="s">
        <v>273</v>
      </c>
      <c r="W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2026-05-16T13:20:46Z</dcterms:created>
  <dcterms:modified xsi:type="dcterms:W3CDTF">2026-05-16T13:20:46Z</dcterms:modified>
</cp:coreProperties>
</file>