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<sst xmlns="http://schemas.openxmlformats.org/spreadsheetml/2006/main" count="579" uniqueCount="269">
  <si>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</si>
  <si>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</si>
  <si>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</si>
  <si>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</si>
  <si>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</si>
  <si>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</si>
  <si>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</si>
  <si>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</si>
  <si>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</si>
  <si>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</si>
  <si>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</si>
  <si>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</si>
  <si>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</si>
  <si>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</si>
  <si>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</si>
  <si>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</si>
  <si>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</si>
  <si>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</si>
  <si>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</si>
  <si>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</si>
  <si>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</si>
  <si>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</si>
  <si>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</si>
  <si>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Ivančice</t>
  </si>
  <si>
    <t>00281859</t>
  </si>
  <si>
    <t>sh2bdw6</t>
  </si>
  <si>
    <t>Jihomoravský kraj</t>
  </si>
  <si>
    <t>6/2025</t>
  </si>
  <si>
    <t>Obecně závazná vyhláška</t>
  </si>
  <si>
    <t>o nočním klidu</t>
  </si>
  <si>
    <t>2025-12-25</t>
  </si>
  <si>
    <t>Běžný</t>
  </si>
  <si>
    <t>noční klid</t>
  </si>
  <si>
    <t>zákon č. 251/2016 Sb., o některých přestupcích - § 5 odst. 7</t>
  </si>
  <si>
    <t>5/2024: o nočním klidu</t>
  </si>
  <si>
    <t>1618637340</t>
  </si>
  <si>
    <t>5/2025</t>
  </si>
  <si>
    <t>Nařízení</t>
  </si>
  <si>
    <t>kterým se vymezují oblasti obce, ve kterých lze místní komunikace nebo jejich určené úseky užít ke stání vozidla za sjednanou cenu</t>
  </si>
  <si>
    <t>2026-01-01</t>
  </si>
  <si>
    <t xml:space="preserve">pozemní komunikace - zpoplatnění stání a odstavení </t>
  </si>
  <si>
    <t xml:space="preserve">zákon č. 13/1997 Sb., o pozemních komunikacích - § 23 odst. 1 </t>
  </si>
  <si>
    <t>3/2025: kterým se vymezuje oblast města, ve které lze místní komunikace nebo jejich určené úseky užít ke stání silničního motorového vozidla za sjednanou cenu</t>
  </si>
  <si>
    <t>1617795284</t>
  </si>
  <si>
    <t>4/2025</t>
  </si>
  <si>
    <t>o stanovení obecního systému odpadového hospodářství</t>
  </si>
  <si>
    <t>2025-10-01</t>
  </si>
  <si>
    <t>systém odpadového hospodářství</t>
  </si>
  <si>
    <t>zákon č. 541/2020 Sb., o odpadech - § 59 odst. 4</t>
  </si>
  <si>
    <t>3/2021: o stanovení obecního systému odpadového hospodářství; 2/2023: kterou se mění obecně závazná vyhláška č. 3/2021 o stanovení obecního systému odpadového hospodářství</t>
  </si>
  <si>
    <t>1578527366</t>
  </si>
  <si>
    <t>3/2025</t>
  </si>
  <si>
    <t>kterým se vymezuje oblast města, ve které lze místní komunikace nebo jejich určené úseky užít ke stání silničního motorového vozidla za sjednanou cenu</t>
  </si>
  <si>
    <t>2025-09-01</t>
  </si>
  <si>
    <t>3/2021: kterým se vymezuje oblast města, ve které lze místní komunikace nebo jejich určené úseky užít ke stání silničního motorového vozidla za sjednanou cenu</t>
  </si>
  <si>
    <t>5/2025: kterým se vymezují oblasti obce, ve kterých lze místní komunikace nebo jejich určené úseky užít ke stání vozidla za sjednanou cenu; 5/2025: kterým se vymezují oblasti obce, ve kterých lze místní komunikace nebo jejich určené úseky užít ke stání vozidla za sjednanou cenu</t>
  </si>
  <si>
    <t>1563524857</t>
  </si>
  <si>
    <t>2/2025</t>
  </si>
  <si>
    <t>kterou se zrušuje obecně závazná vyhláška č. 4/2016, kterou se stanovují podmínky pro spalování suchých rostlinných materiálů, ze dne 6. 6. 2016</t>
  </si>
  <si>
    <t>2025-04-25</t>
  </si>
  <si>
    <t>zrušovací</t>
  </si>
  <si>
    <t>ústavní zákon č. 1/1993 Sb., Ústava České republiky - čl. 104 odst. 3 - zrušovací OZV</t>
  </si>
  <si>
    <t>4/2016: kterou se stanovují podmínky pro spalování suchých rostlinných materiálů</t>
  </si>
  <si>
    <t>1507766485</t>
  </si>
  <si>
    <t>1/2025</t>
  </si>
  <si>
    <t>kterou se zrušuje obecně závazná vyhláška č. 7/2019, o místním poplatku za povolení k vjezdu s motorovým vozidlem do vybraných míst a částí měst, ze dne 2. 12. 2019</t>
  </si>
  <si>
    <t>2025-03-13</t>
  </si>
  <si>
    <t>7/2019: Obecně závazná vyhláška č. 7/2019 o místním poplatku za povolení k vjezdu s motorovým vozidlem do vybraných míst a částí města</t>
  </si>
  <si>
    <t>1485915349</t>
  </si>
  <si>
    <t>5/2024</t>
  </si>
  <si>
    <t>2025-01-01</t>
  </si>
  <si>
    <t>1/2024: o nočním klidu</t>
  </si>
  <si>
    <t>6/2025: o nočním klidu</t>
  </si>
  <si>
    <t>1453721137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</si>
  <si>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</si>
  <si>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</si>
  <si>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</si>
  <si>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</si>
  <si>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obecní systém odpadového hospodářství</t>
  </si>
  <si>
    <t>1441675743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</si>
  <si>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</si>
  <si>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</si>
  <si>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</si>
  <si>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</si>
  <si>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1/2019: Obecně závazná vyhláška č. 1/2019 o stanovení koeficientů pro výpočet daně z nemovitých věcí</t>
  </si>
  <si>
    <t>1417089360</t>
  </si>
  <si>
    <t>2/2024</t>
  </si>
  <si>
    <t>tržní řád</t>
  </si>
  <si>
    <t>2024-07-01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</si>
  <si>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</si>
  <si>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</si>
  <si>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2/2014: kterým se vydává tržní řád; 1/2015: kterým se mění nařízení města č.2/2014, kterým se vydává tržní řád; 2/2021: kterým se mění nařízení města č. 2/2014, kterým se vydává tržní řád, ve znění nařízení města č. 1/2015</t>
  </si>
  <si>
    <t>1371490823</t>
  </si>
  <si>
    <t>1/2024</t>
  </si>
  <si>
    <t>2024-05-08</t>
  </si>
  <si>
    <t>1/2022: o nočním klidu; 1/2023: kterou se mění obecně závazná vyhláška č. 1/2022, o nočním klidu; 6/2023: kterou se mění obecně závazná vyhláška č. 1/2022, o nočním klidu, ve znění obecně závazné vyhlášky č. 1/2023</t>
  </si>
  <si>
    <t>1347896794</t>
  </si>
  <si>
    <t>7/2023</t>
  </si>
  <si>
    <t>o zákazu konzumace alkoholických nápojů na veřejně přístupném místě</t>
  </si>
  <si>
    <t>2023-12-28</t>
  </si>
  <si>
    <t>alkohol - zákaz konzumace</t>
  </si>
  <si>
    <t>zákon č. 65/2017 Sb., o ochraně zdraví před škodlivými účinky návykových látek - § 17 odst. 2 písm. a)</t>
  </si>
  <si>
    <t>1/2010: kterou se stanoví zákaz požívání alkoholických nápojů na veřejném prostranství</t>
  </si>
  <si>
    <t>1285110578</t>
  </si>
  <si>
    <t>6/2023</t>
  </si>
  <si>
    <t>kterou se mění obecně závazná vyhláška č. 1/2022, o nočním klidu, ve znění obecně závazné vyhlášky č. 1/2023</t>
  </si>
  <si>
    <t>2023-12-15</t>
  </si>
  <si>
    <t>1/2022: o nočním klidu; 1/2023: kterou se mění obecně závazná vyhláška č. 1/2022, o nočním klidu</t>
  </si>
  <si>
    <t>1279048564</t>
  </si>
  <si>
    <t>5/2023</t>
  </si>
  <si>
    <t>2024-01-01</t>
  </si>
  <si>
    <t>4/2021: o místním poplatku za obecní systém odpadového hospodářství</t>
  </si>
  <si>
    <t>4/2024: o místním poplatku za obecní systém odpadového hospodářství</t>
  </si>
  <si>
    <t>1279041357</t>
  </si>
  <si>
    <t>4/2023</t>
  </si>
  <si>
    <t>o místním poplatku z pobytu</t>
  </si>
  <si>
    <t>místní poplatek z pobytu</t>
  </si>
  <si>
    <t>zákon č. 565/1990 Sb., o místních poplatcích - § 14 - z pobytu</t>
  </si>
  <si>
    <t>1/2021: Obecně závazná vyhláška č. 1/2021 o místním poplatku z pobytu</t>
  </si>
  <si>
    <t>1279036558</t>
  </si>
  <si>
    <t>3/2023</t>
  </si>
  <si>
    <t>o místním poplatku ze psů</t>
  </si>
  <si>
    <t>místní poplatek ze psů</t>
  </si>
  <si>
    <t>zákon č. 565/1990 Sb., o místních poplatcích - § 14 - ze psů</t>
  </si>
  <si>
    <t>4/2019: Obecně závazná vyhláška č. 4/2019 o místním poplatku ze psů; 1/2020: Obecně závazná vyhláška č. 1/2020, kterou se mění obecně závazná vyhláška č. 4/2019 o místním poplatku ze psů</t>
  </si>
  <si>
    <t>1279035177</t>
  </si>
  <si>
    <t>2/2023</t>
  </si>
  <si>
    <t>kterou se mění obecně závazná vyhláška č. 3/2021 o stanovení obecního systému odpadového hospodářství</t>
  </si>
  <si>
    <t>2023-06-24</t>
  </si>
  <si>
    <t>3/2021: o stanovení obecního systému odpadového hospodářství</t>
  </si>
  <si>
    <t>4/2025: o stanovení obecního systému odpadového hospodářství</t>
  </si>
  <si>
    <t>1201200350</t>
  </si>
  <si>
    <t>1/2023</t>
  </si>
  <si>
    <t>kterou se mění obecně závazná vyhláška č. 1/2022, o nočním klidu</t>
  </si>
  <si>
    <t>2023-06-22</t>
  </si>
  <si>
    <t>1/2022: o nočním klidu</t>
  </si>
  <si>
    <t>6/2023: kterou se mění obecně závazná vyhláška č. 1/2022, o nočním klidu, ve znění obecně závazné vyhlášky č. 1/2023</t>
  </si>
  <si>
    <t>1200010502</t>
  </si>
  <si>
    <t>3/2021</t>
  </si>
  <si>
    <t>2021-05-01</t>
  </si>
  <si>
    <t>Dle přechodného ustanovení</t>
  </si>
  <si>
    <t>1043999965</t>
  </si>
  <si>
    <t>2/2021</t>
  </si>
  <si>
    <t>kterým se mění nařízení města č. 2/2014, kterým se vydává tržní řád, ve znění nařízení města č. 1/2015</t>
  </si>
  <si>
    <t>2021-05-08</t>
  </si>
  <si>
    <t>regulace prodeje zboží a nabízení služeb - tržní řád</t>
  </si>
  <si>
    <t xml:space="preserve">zákon č. 455/1991 Sb., živnostenský zákon - § 18 odst. 1 </t>
  </si>
  <si>
    <t>2/2014: kterým se vydává tržní řád; 1/2015: kterým se mění nařízení města č.2/2014, kterým se vydává tržní řád</t>
  </si>
  <si>
    <t>2/2024: tržní řád; 2/2024: tržní řád; 2/2024: tržní řád</t>
  </si>
  <si>
    <t>1043948448</t>
  </si>
  <si>
    <t>1/2015</t>
  </si>
  <si>
    <t>kterým se mění nařízení města č.2/2014, kterým se vydává tržní řád</t>
  </si>
  <si>
    <t>2015-03-07</t>
  </si>
  <si>
    <t>2/2014: kterým se vydává tržní řád</t>
  </si>
  <si>
    <t>2/2021: kterým se mění nařízení města č. 2/2014, kterým se vydává tržní řád, ve znění nařízení města č. 1/2015</t>
  </si>
  <si>
    <t>1043938020</t>
  </si>
  <si>
    <t>3/2015</t>
  </si>
  <si>
    <t>o užívání plakátovacích ploch v majetku města Ivančice</t>
  </si>
  <si>
    <t>2015-11-06</t>
  </si>
  <si>
    <t>veřejný pořádek - plakátování</t>
  </si>
  <si>
    <t>zákon č. 128/2000 Sb., o obcích - § 10 písm. c) - plakátování</t>
  </si>
  <si>
    <t>1043917106</t>
  </si>
  <si>
    <t>2/2014</t>
  </si>
  <si>
    <t>kterým se vydává tržní řád</t>
  </si>
  <si>
    <t>2015-01-27</t>
  </si>
  <si>
    <t>1/2015: kterým se mění nařízení města č.2/2014, kterým se vydává tržní řád; 2/2021: kterým se mění nařízení města č. 2/2014, kterým se vydává tržní řád, ve znění nařízení města č. 1/2015</t>
  </si>
  <si>
    <t>1043917039</t>
  </si>
  <si>
    <t>1/2022</t>
  </si>
  <si>
    <t>2022-04-21</t>
  </si>
  <si>
    <t>2/2020: o nočním klidu</t>
  </si>
  <si>
    <t>1/2023: kterou se mění obecně závazná vyhláška č. 1/2022, o nočním klidu; 6/2023: kterou se mění obecně závazná vyhláška č. 1/2022, o nočním klidu, ve znění obecně závazné vyhlášky č. 1/2023</t>
  </si>
  <si>
    <t>1023588856</t>
  </si>
  <si>
    <t>4/2011</t>
  </si>
  <si>
    <t>kterou se stanovují pravidla pro pohyb psů na území města Ivančice</t>
  </si>
  <si>
    <t>2011-10-20</t>
  </si>
  <si>
    <t>veřejný pořádek - jiné; pohyb psů; veřejný pořádek - jiné</t>
  </si>
  <si>
    <t>zákon č. 128/2000 Sb., o obcích - § 10 písm. a) - jiné; zákon č. 246/1992 Sb., na ochranu zvířat proti týrání - § 24 odst. 2; zákon č. 128/2000 Sb., o obcích - § 10 písm. c) - jiné</t>
  </si>
  <si>
    <t>1022711900</t>
  </si>
  <si>
    <t>kterou se vydává požární řád města Ivančice</t>
  </si>
  <si>
    <t>2021-10-01</t>
  </si>
  <si>
    <t>požární ochrana - požární řád</t>
  </si>
  <si>
    <t>zákon č. 133/1985 Sb., o požární ochraně - § 29 odst. 1 písm. o) bod 1</t>
  </si>
  <si>
    <t>1022712253</t>
  </si>
  <si>
    <t>2/2019</t>
  </si>
  <si>
    <t>kterou se stanoví školské obvody základních škol zřízených městem Ivančice</t>
  </si>
  <si>
    <t>2019-12-20</t>
  </si>
  <si>
    <t>školské obvody - základní školy</t>
  </si>
  <si>
    <t>zákon č. 561/2004 Sb., školský zákon - § 178 odst. 2 písm. b)</t>
  </si>
  <si>
    <t>1022712209</t>
  </si>
  <si>
    <t>3/2019</t>
  </si>
  <si>
    <t>kterou se stanoví školské obvody mateřských škol zřízených městem Ivančice</t>
  </si>
  <si>
    <t>2020-01-04</t>
  </si>
  <si>
    <t>školské obvody - mateřské školy</t>
  </si>
  <si>
    <t>zákon č. 561/2004 Sb., školský zákon - § 179 odst. 3 a § 178 odst. 2 písm. b)</t>
  </si>
  <si>
    <t>1022712071</t>
  </si>
  <si>
    <t>11/2005</t>
  </si>
  <si>
    <t>kterou se ve městě Ivančice zřizuje městská policie</t>
  </si>
  <si>
    <t>2005-12-17</t>
  </si>
  <si>
    <t>obecní policie</t>
  </si>
  <si>
    <t xml:space="preserve">zákon č. 553/1991 Sb., o obecní policii - § 1 odst. 1 </t>
  </si>
  <si>
    <t>1022712045</t>
  </si>
  <si>
    <t>1/2005</t>
  </si>
  <si>
    <t>o schůdnosti místních komunikací</t>
  </si>
  <si>
    <t>2005-12-20</t>
  </si>
  <si>
    <t>pozemní komunikace - odstranění závad ve schůdnosti</t>
  </si>
  <si>
    <t xml:space="preserve">zákon č. 13/1997 Sb., o pozemních komunikacích - § 27 odst. 7 </t>
  </si>
  <si>
    <t>1022712072</t>
  </si>
  <si>
    <t>4/2016</t>
  </si>
  <si>
    <t>kterou se stanovují podmínky pro spalování suchých rostlinných materiálů</t>
  </si>
  <si>
    <t>2016-07-01</t>
  </si>
  <si>
    <t>ochrana ovzduší - spalování suchého rostlinného materiálu</t>
  </si>
  <si>
    <t xml:space="preserve">zákon č. 201/2012 Sb., o ochraně ovzduší - § 16 odst. 5 </t>
  </si>
  <si>
    <t>2/2025: kterou se zrušuje obecně závazná vyhláška č. 4/2016, kterou se stanovují podmínky pro spalování suchých rostlinných materiálů, ze dne 6. 6. 2016</t>
  </si>
  <si>
    <t>1022711894</t>
  </si>
  <si>
    <t>2/2020</t>
  </si>
  <si>
    <t>2020-06-04</t>
  </si>
  <si>
    <t>1/2022: o nočním klidu; 1/2022: o nočním klidu</t>
  </si>
  <si>
    <t>1022711895</t>
  </si>
  <si>
    <t>1/2010</t>
  </si>
  <si>
    <t>kterou se stanoví zákaz požívání alkoholických nápojů na veřejném prostranství</t>
  </si>
  <si>
    <t>2010-03-23</t>
  </si>
  <si>
    <t>veřejný pořádek - konzumace alkoholu</t>
  </si>
  <si>
    <t>zákon č. 128/2000 Sb., o obcích - § 10 písm. a) - konzumace alkoholu</t>
  </si>
  <si>
    <t>7/2023: o zákazu konzumace alkoholických nápojů na veřejně přístupném místě</t>
  </si>
  <si>
    <t>1022712056</t>
  </si>
  <si>
    <t>3/2016</t>
  </si>
  <si>
    <t>Obecně závazná vyhláška č. 3/2016 kterou se zrušuje obecně závazná vyhláška č. 2/2014, doplňující vyhlášku č. 2/2013,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</si>
  <si>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</si>
  <si>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</si>
  <si>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2/2013: Obecně závazná vyhláška č. 2/2013 o místním poplatku za užívání veřejného prostranství</t>
  </si>
  <si>
    <t>995143447</t>
  </si>
  <si>
    <t>1/2019</t>
  </si>
  <si>
    <t>Obecně závazná vyhláška č. 1/2019 o stanovení koeficientů pro výpočet daně z nemovitých věcí</t>
  </si>
  <si>
    <t>2020-01-01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</si>
  <si>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</si>
  <si>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</si>
  <si>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3/2024: o stanovení místního koeficientu pro jednotlivé skupiny nemovitých věcí</t>
  </si>
  <si>
    <t>995144153</t>
  </si>
  <si>
    <t>1/2021</t>
  </si>
  <si>
    <t>Obecně závazná vyhláška č. 1/2021 o místním poplatku z pobytu</t>
  </si>
  <si>
    <t>2021-05-04</t>
  </si>
  <si>
    <t>4/2023: o místním poplatku z pobytu</t>
  </si>
  <si>
    <t>995125742</t>
  </si>
  <si>
    <t>7/2019</t>
  </si>
  <si>
    <t>Obecně závazná vyhláška č. 7/2019 o místním poplatku za povolení k vjezdu s motorovým vozidlem do vybraných míst a částí města</t>
  </si>
  <si>
    <t>místní poplatek za povolení k vjezdu</t>
  </si>
  <si>
    <t>zákon č. 565/1990 Sb., o místních poplatcích - § 14 - za povolení k vjezdu</t>
  </si>
  <si>
    <t>1/2025: kterou se zrušuje obecně závazná vyhláška č. 7/2019, o místním poplatku za povolení k vjezdu s motorovým vozidlem do vybraných míst a částí měst, ze dne 2. 12. 2019</t>
  </si>
  <si>
    <t>995126047</t>
  </si>
  <si>
    <t>2/2013</t>
  </si>
  <si>
    <t>Obecně závazná vyhláška č. 2/2013 o místním poplatku za užívání veřejného prostranství</t>
  </si>
  <si>
    <t>2013-09-05</t>
  </si>
  <si>
    <t>3/2016: Obecně závazná vyhláška č. 3/2016 kterou se zrušuje obecně závazná vyhláška č. 2/2014, doplňující vyhlášku č. 2/2013, o místním poplatku za užívání veřejného prostranství</t>
  </si>
  <si>
    <t>995125991</t>
  </si>
  <si>
    <t>1/2020</t>
  </si>
  <si>
    <t>Obecně závazná vyhláška č. 1/2020, kterou se mění obecně závazná vyhláška č. 4/2019 o místním poplatku ze psů</t>
  </si>
  <si>
    <t>2020-02-22</t>
  </si>
  <si>
    <t>4/2019: Obecně závazná vyhláška č. 4/2019 o místním poplatku ze psů</t>
  </si>
  <si>
    <t>3/2023: o místním poplatku ze psů</t>
  </si>
  <si>
    <t>995092221</t>
  </si>
  <si>
    <t>4/2019</t>
  </si>
  <si>
    <t>Obecně závazná vyhláška č. 4/2019 o místním poplatku ze psů</t>
  </si>
  <si>
    <t>1/2020: Obecně závazná vyhláška č. 1/2020, kterou se mění obecně závazná vyhláška č. 4/2019 o místním poplatku ze psů</t>
  </si>
  <si>
    <t>995003362</t>
  </si>
  <si>
    <t>4/2021</t>
  </si>
  <si>
    <t>2022-01-01</t>
  </si>
  <si>
    <t>983292410</t>
  </si>
  <si>
    <t>2/2023: kterou se mění obecně závazná vyhláška č. 3/2021 o stanovení obecního systému odpadového hospodářství</t>
  </si>
  <si>
    <t>983211322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</si>
</sst>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46001.43827500431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HYPERLINK("https://sbirkapp.gov.cz/detail/SPP7JWAZ6JNO4QG2", "https://sbirkapp.gov.cz/detail/SPP7JWAZ6JNO4QG2")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45994</v>
      </c>
      <c r="I3" s="1">
        <v>46000.50348640767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HYPERLINK("https://sbirkapp.gov.cz/detail/SPPF2PBMCYYB4SGO", "https://sbirkapp.gov.cz/detail/SPPF2PBMCYYB4SGO")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45908</v>
      </c>
      <c r="I4" s="1">
        <v>45916.28044224111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HYPERLINK("https://sbirkapp.gov.cz/detail/SPP2XAMHSMVGS4GS", "https://sbirkapp.gov.cz/detail/SPP2XAMHSMVGS4GS")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52</v>
      </c>
      <c r="H5" s="1">
        <v>45880</v>
      </c>
      <c r="I5" s="1">
        <v>45881.34444041293</v>
      </c>
      <c r="J5" t="s">
        <v>53</v>
      </c>
      <c r="K5" t="s">
        <v>31</v>
      </c>
      <c r="M5" t="s">
        <v>40</v>
      </c>
      <c r="N5" t="s">
        <v>41</v>
      </c>
      <c r="P5" t="s">
        <v>54</v>
      </c>
      <c r="R5" t="s">
        <v>55</v>
      </c>
      <c r="S5" t="b">
        <v>0</v>
      </c>
      <c r="T5" s="1">
        <v>46023</v>
      </c>
      <c r="U5" s="2">
        <f>HYPERLINK("https://sbirkapp.gov.cz/detail/SPPYG2HEMGUYVDVQ", "https://sbirkapp.gov.cz/detail/SPPYG2HEMGUYVDVQ")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45754</v>
      </c>
      <c r="I6" s="1">
        <v>45757.45835442613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HYPERLINK("https://sbirkapp.gov.cz/detail/SPPRAQ73TZPNVD52", "https://sbirkapp.gov.cz/detail/SPPRAQ73TZPNVD52")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45691</v>
      </c>
      <c r="I7" s="1">
        <v>45714.54110436141</v>
      </c>
      <c r="J7" t="s">
        <v>66</v>
      </c>
      <c r="K7" t="s">
        <v>31</v>
      </c>
      <c r="M7" t="s">
        <v>60</v>
      </c>
      <c r="N7" t="s">
        <v>61</v>
      </c>
      <c r="P7" t="s">
        <v>67</v>
      </c>
      <c r="S7" t="b">
        <v>1</v>
      </c>
      <c r="U7" s="2">
        <f>HYPERLINK("https://sbirkapp.gov.cz/detail/SPPHXRAKZZLHE2X2", "https://sbirkapp.gov.cz/detail/SPPHXRAKZZLHE2X2")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29</v>
      </c>
      <c r="H8" s="1">
        <v>45642</v>
      </c>
      <c r="I8" s="1">
        <v>45643.5029131515</v>
      </c>
      <c r="J8" t="s">
        <v>70</v>
      </c>
      <c r="K8" t="s">
        <v>31</v>
      </c>
      <c r="M8" t="s">
        <v>32</v>
      </c>
      <c r="N8" t="s">
        <v>33</v>
      </c>
      <c r="P8" t="s">
        <v>71</v>
      </c>
      <c r="R8" t="s">
        <v>72</v>
      </c>
      <c r="S8" t="b">
        <v>0</v>
      </c>
      <c r="T8" s="1">
        <v>46016</v>
      </c>
      <c r="U8" s="2">
        <f>HYPERLINK("https://sbirkapp.gov.cz/detail/SPPRQQMFS5A5QBOO", "https://sbirkapp.gov.cz/detail/SPPRQQMFS5A5QBOO")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45586</v>
      </c>
      <c r="I9" s="1">
        <v>45616.38412037141</v>
      </c>
      <c r="J9" t="s">
        <v>70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HYPERLINK("https://sbirkapp.gov.cz/detail/SPPOEFW7KBSG6V52", "https://sbirkapp.gov.cz/detail/SPPOEFW7KBSG6V52")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45558</v>
      </c>
      <c r="I10" s="1">
        <v>45560.64232870653</v>
      </c>
      <c r="J10" t="s">
        <v>70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HYPERLINK("https://sbirkapp.gov.cz/detail/SPPGXGCX6H2N74YG", "https://sbirkapp.gov.cz/detail/SPPGXGCX6H2N74YG")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37</v>
      </c>
      <c r="G11" t="s">
        <v>87</v>
      </c>
      <c r="H11" s="1">
        <v>45453</v>
      </c>
      <c r="I11" s="1">
        <v>45455.5582114076</v>
      </c>
      <c r="J11" t="s">
        <v>88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HYPERLINK("https://sbirkapp.gov.cz/detail/SPPXDVORDU5BIZTG", "https://sbirkapp.gov.cz/detail/SPPXDVORDU5BIZTG")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29</v>
      </c>
      <c r="H12" s="1">
        <v>45390</v>
      </c>
      <c r="I12" s="1">
        <v>45405.4346721957</v>
      </c>
      <c r="J12" t="s">
        <v>94</v>
      </c>
      <c r="K12" t="s">
        <v>31</v>
      </c>
      <c r="M12" t="s">
        <v>32</v>
      </c>
      <c r="N12" t="s">
        <v>33</v>
      </c>
      <c r="P12" t="s">
        <v>95</v>
      </c>
      <c r="R12" t="s">
        <v>34</v>
      </c>
      <c r="S12" t="b">
        <v>0</v>
      </c>
      <c r="T12" s="1">
        <v>45658</v>
      </c>
      <c r="U12" s="2">
        <f>HYPERLINK("https://sbirkapp.gov.cz/detail/SPP777EMTSDLQ224", "https://sbirkapp.gov.cz/detail/SPP777EMTSDLQ224")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45264</v>
      </c>
      <c r="I13" s="1">
        <v>45273.46316381065</v>
      </c>
      <c r="J13" t="s">
        <v>99</v>
      </c>
      <c r="K13" t="s">
        <v>31</v>
      </c>
      <c r="M13" t="s">
        <v>100</v>
      </c>
      <c r="N13" t="s">
        <v>101</v>
      </c>
      <c r="P13" t="s">
        <v>102</v>
      </c>
      <c r="S13" t="b">
        <v>1</v>
      </c>
      <c r="U13" s="2">
        <f>HYPERLINK("https://sbirkapp.gov.cz/detail/SPPEDJNCQCQPSXDC", "https://sbirkapp.gov.cz/detail/SPPEDJNCQCQPSXDC")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45243</v>
      </c>
      <c r="I14" s="1">
        <v>45260.41025056739</v>
      </c>
      <c r="J14" t="s">
        <v>106</v>
      </c>
      <c r="K14" t="s">
        <v>31</v>
      </c>
      <c r="M14" t="s">
        <v>32</v>
      </c>
      <c r="N14" t="s">
        <v>33</v>
      </c>
      <c r="O14" t="s">
        <v>107</v>
      </c>
      <c r="R14" t="s">
        <v>71</v>
      </c>
      <c r="S14" t="b">
        <v>0</v>
      </c>
      <c r="T14" s="1">
        <v>45420</v>
      </c>
      <c r="U14" s="2">
        <f>HYPERLINK("https://sbirkapp.gov.cz/detail/SPPILTHRD3XZLWFY", "https://sbirkapp.gov.cz/detail/SPPILTHRD3XZLWFY")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75</v>
      </c>
      <c r="H15" s="1">
        <v>45243</v>
      </c>
      <c r="I15" s="1">
        <v>45260.40208471352</v>
      </c>
      <c r="J15" t="s">
        <v>110</v>
      </c>
      <c r="K15" t="s">
        <v>31</v>
      </c>
      <c r="M15" t="s">
        <v>76</v>
      </c>
      <c r="N15" t="s">
        <v>77</v>
      </c>
      <c r="P15" t="s">
        <v>111</v>
      </c>
      <c r="R15" t="s">
        <v>112</v>
      </c>
      <c r="S15" t="b">
        <v>0</v>
      </c>
      <c r="T15" s="1">
        <v>45658</v>
      </c>
      <c r="U15" s="2">
        <f>HYPERLINK("https://sbirkapp.gov.cz/detail/SPPYEEX2GKVNY53S", "https://sbirkapp.gov.cz/detail/SPPYEEX2GKVNY53S")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45243</v>
      </c>
      <c r="I16" s="1">
        <v>45260.39607634651</v>
      </c>
      <c r="J16" t="s">
        <v>110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HYPERLINK("https://sbirkapp.gov.cz/detail/SPPJMMYMXCFFVIX4", "https://sbirkapp.gov.cz/detail/SPPJMMYMXCFFVIX4")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45243</v>
      </c>
      <c r="I17" s="1">
        <v>45260.39496488283</v>
      </c>
      <c r="J17" t="s">
        <v>110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HYPERLINK("https://sbirkapp.gov.cz/detail/SPPJRFE5KRJNR23E", "https://sbirkapp.gov.cz/detail/SPPJRFE5KRJNR23E")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45082</v>
      </c>
      <c r="I18" s="1">
        <v>45086.3958053175</v>
      </c>
      <c r="J18" t="s">
        <v>128</v>
      </c>
      <c r="K18" t="s">
        <v>31</v>
      </c>
      <c r="M18" t="s">
        <v>47</v>
      </c>
      <c r="N18" t="s">
        <v>48</v>
      </c>
      <c r="O18" t="s">
        <v>129</v>
      </c>
      <c r="R18" t="s">
        <v>130</v>
      </c>
      <c r="S18" t="b">
        <v>0</v>
      </c>
      <c r="T18" s="1">
        <v>45931</v>
      </c>
      <c r="U18" s="2">
        <f>HYPERLINK("https://sbirkapp.gov.cz/detail/SPPH2W2UNULMGDWO", "https://sbirkapp.gov.cz/detail/SPPH2W2UNULMGDWO")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45082</v>
      </c>
      <c r="I19" s="1">
        <v>45084.3204321561</v>
      </c>
      <c r="J19" t="s">
        <v>134</v>
      </c>
      <c r="K19" t="s">
        <v>31</v>
      </c>
      <c r="M19" t="s">
        <v>32</v>
      </c>
      <c r="N19" t="s">
        <v>33</v>
      </c>
      <c r="O19" t="s">
        <v>135</v>
      </c>
      <c r="Q19" t="s">
        <v>136</v>
      </c>
      <c r="R19" t="s">
        <v>71</v>
      </c>
      <c r="S19" t="b">
        <v>0</v>
      </c>
      <c r="T19" s="1">
        <v>45420</v>
      </c>
      <c r="U19" s="2">
        <f>HYPERLINK("https://sbirkapp.gov.cz/detail/SPPQVW3VYPCNOVWS", "https://sbirkapp.gov.cz/detail/SPPQVW3VYPCNOVWS")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37</v>
      </c>
      <c r="G20" t="s">
        <v>52</v>
      </c>
      <c r="H20" s="1">
        <v>44309</v>
      </c>
      <c r="I20" s="1">
        <v>44708.53039377088</v>
      </c>
      <c r="J20" t="s">
        <v>139</v>
      </c>
      <c r="K20" t="s">
        <v>140</v>
      </c>
      <c r="L20" s="1">
        <v>44309</v>
      </c>
      <c r="M20" t="s">
        <v>40</v>
      </c>
      <c r="N20" t="s">
        <v>41</v>
      </c>
      <c r="R20" t="s">
        <v>42</v>
      </c>
      <c r="S20" t="b">
        <v>0</v>
      </c>
      <c r="T20" s="1">
        <v>45901</v>
      </c>
      <c r="U20" s="2">
        <f>HYPERLINK("https://sbirkapp.gov.cz/detail/SPPMHP3Q3NSP2EEU", "https://sbirkapp.gov.cz/detail/SPPMHP3Q3NSP2EEU")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143</v>
      </c>
      <c r="H21" s="1">
        <v>44309</v>
      </c>
      <c r="I21" s="1">
        <v>44708.46689095206</v>
      </c>
      <c r="J21" t="s">
        <v>144</v>
      </c>
      <c r="K21" t="s">
        <v>140</v>
      </c>
      <c r="L21" s="1">
        <v>44309</v>
      </c>
      <c r="M21" t="s">
        <v>145</v>
      </c>
      <c r="N21" t="s">
        <v>146</v>
      </c>
      <c r="O21" t="s">
        <v>147</v>
      </c>
      <c r="R21" t="s">
        <v>148</v>
      </c>
      <c r="S21" t="b">
        <v>0</v>
      </c>
      <c r="T21" s="1">
        <v>45474</v>
      </c>
      <c r="U21" s="2">
        <f>HYPERLINK("https://sbirkapp.gov.cz/detail/SPPA43ROO3RH5Q7S", "https://sbirkapp.gov.cz/detail/SPPA43ROO3RH5Q7S")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37</v>
      </c>
      <c r="G22" t="s">
        <v>151</v>
      </c>
      <c r="H22" s="1">
        <v>42055</v>
      </c>
      <c r="I22" s="1">
        <v>44708.45583291246</v>
      </c>
      <c r="J22" t="s">
        <v>152</v>
      </c>
      <c r="K22" t="s">
        <v>140</v>
      </c>
      <c r="L22" s="1">
        <v>42055</v>
      </c>
      <c r="M22" t="s">
        <v>145</v>
      </c>
      <c r="N22" t="s">
        <v>146</v>
      </c>
      <c r="O22" t="s">
        <v>153</v>
      </c>
      <c r="Q22" t="s">
        <v>154</v>
      </c>
      <c r="R22" t="s">
        <v>148</v>
      </c>
      <c r="S22" t="b">
        <v>0</v>
      </c>
      <c r="T22" s="1">
        <v>45474</v>
      </c>
      <c r="U22" s="2">
        <f>HYPERLINK("https://sbirkapp.gov.cz/detail/SPPHB2XURRHDNDUQ", "https://sbirkapp.gov.cz/detail/SPPHB2XURRHDNDUQ")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42299</v>
      </c>
      <c r="I23" s="1">
        <v>44708.43380626484</v>
      </c>
      <c r="J23" t="s">
        <v>158</v>
      </c>
      <c r="K23" t="s">
        <v>140</v>
      </c>
      <c r="L23" s="1">
        <v>42299</v>
      </c>
      <c r="M23" t="s">
        <v>159</v>
      </c>
      <c r="N23" t="s">
        <v>160</v>
      </c>
      <c r="S23" t="b">
        <v>1</v>
      </c>
      <c r="U23" s="2">
        <f>HYPERLINK("https://sbirkapp.gov.cz/detail/SPPCBMCPRBUMSLLK", "https://sbirkapp.gov.cz/detail/SPPCBMCPRBUMSLLK")</f>
        <v>0</v>
      </c>
      <c r="V23" t="s">
        <v>161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37</v>
      </c>
      <c r="G24" t="s">
        <v>163</v>
      </c>
      <c r="H24" s="1">
        <v>42016</v>
      </c>
      <c r="I24" s="1">
        <v>44708.43378318439</v>
      </c>
      <c r="J24" t="s">
        <v>164</v>
      </c>
      <c r="K24" t="s">
        <v>140</v>
      </c>
      <c r="L24" s="1">
        <v>42016</v>
      </c>
      <c r="M24" t="s">
        <v>89</v>
      </c>
      <c r="N24" t="s">
        <v>90</v>
      </c>
      <c r="Q24" t="s">
        <v>165</v>
      </c>
      <c r="R24" t="s">
        <v>148</v>
      </c>
      <c r="S24" t="b">
        <v>0</v>
      </c>
      <c r="T24" s="1">
        <v>45474</v>
      </c>
      <c r="U24" s="2">
        <f>HYPERLINK("https://sbirkapp.gov.cz/detail/SPP6Y2MV5AJGOUZQ", "https://sbirkapp.gov.cz/detail/SPP6Y2MV5AJGOUZQ")</f>
        <v>0</v>
      </c>
      <c r="V24" t="s">
        <v>166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29</v>
      </c>
      <c r="H25" s="1">
        <v>44655</v>
      </c>
      <c r="I25" s="1">
        <v>44657.42139457977</v>
      </c>
      <c r="J25" t="s">
        <v>168</v>
      </c>
      <c r="K25" t="s">
        <v>31</v>
      </c>
      <c r="M25" t="s">
        <v>32</v>
      </c>
      <c r="N25" t="s">
        <v>33</v>
      </c>
      <c r="P25" t="s">
        <v>169</v>
      </c>
      <c r="Q25" t="s">
        <v>170</v>
      </c>
      <c r="R25" t="s">
        <v>71</v>
      </c>
      <c r="S25" t="b">
        <v>0</v>
      </c>
      <c r="T25" s="1">
        <v>45420</v>
      </c>
      <c r="U25" s="2">
        <f>HYPERLINK("https://sbirkapp.gov.cz/detail/SPPFNBK7SN7JQPVM", "https://sbirkapp.gov.cz/detail/SPPFNBK7SN7JQPVM")</f>
        <v>0</v>
      </c>
      <c r="V25" t="s">
        <v>171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28</v>
      </c>
      <c r="G26" t="s">
        <v>173</v>
      </c>
      <c r="H26" s="1">
        <v>40821</v>
      </c>
      <c r="I26" s="1">
        <v>44655.67946560522</v>
      </c>
      <c r="J26" t="s">
        <v>174</v>
      </c>
      <c r="K26" t="s">
        <v>140</v>
      </c>
      <c r="L26" s="1">
        <v>40821</v>
      </c>
      <c r="M26" t="s">
        <v>175</v>
      </c>
      <c r="N26" t="s">
        <v>176</v>
      </c>
      <c r="S26" t="b">
        <v>1</v>
      </c>
      <c r="U26" s="2">
        <f>HYPERLINK("https://sbirkapp.gov.cz/detail/SPPZ3CD3PFVJ32N2", "https://sbirkapp.gov.cz/detail/SPPZ3CD3PFVJ32N2")</f>
        <v>0</v>
      </c>
      <c r="V26" t="s">
        <v>177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142</v>
      </c>
      <c r="F27" t="s">
        <v>28</v>
      </c>
      <c r="G27" t="s">
        <v>178</v>
      </c>
      <c r="H27" s="1">
        <v>44454</v>
      </c>
      <c r="I27" s="1">
        <v>44655.67945874263</v>
      </c>
      <c r="J27" t="s">
        <v>179</v>
      </c>
      <c r="K27" t="s">
        <v>140</v>
      </c>
      <c r="L27" s="1">
        <v>44454</v>
      </c>
      <c r="M27" t="s">
        <v>180</v>
      </c>
      <c r="N27" t="s">
        <v>181</v>
      </c>
      <c r="S27" t="b">
        <v>1</v>
      </c>
      <c r="U27" s="2">
        <f>HYPERLINK("https://sbirkapp.gov.cz/detail/SPPRHAZFUWOPG5XC", "https://sbirkapp.gov.cz/detail/SPPRHAZFUWOPG5XC")</f>
        <v>0</v>
      </c>
      <c r="V27" t="s">
        <v>182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184</v>
      </c>
      <c r="H28" s="1">
        <v>43804</v>
      </c>
      <c r="I28" s="1">
        <v>44655.67944635831</v>
      </c>
      <c r="J28" t="s">
        <v>185</v>
      </c>
      <c r="K28" t="s">
        <v>140</v>
      </c>
      <c r="L28" s="1">
        <v>43804</v>
      </c>
      <c r="M28" t="s">
        <v>186</v>
      </c>
      <c r="N28" t="s">
        <v>187</v>
      </c>
      <c r="S28" t="b">
        <v>1</v>
      </c>
      <c r="U28" s="2">
        <f>HYPERLINK("https://sbirkapp.gov.cz/detail/SPP5M6YCNFMAIBDU", "https://sbirkapp.gov.cz/detail/SPP5M6YCNFMAIBDU")</f>
        <v>0</v>
      </c>
      <c r="V28" t="s">
        <v>188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189</v>
      </c>
      <c r="F29" t="s">
        <v>28</v>
      </c>
      <c r="G29" t="s">
        <v>190</v>
      </c>
      <c r="H29" s="1">
        <v>43819</v>
      </c>
      <c r="I29" s="1">
        <v>44655.67943629331</v>
      </c>
      <c r="J29" t="s">
        <v>191</v>
      </c>
      <c r="K29" t="s">
        <v>140</v>
      </c>
      <c r="L29" s="1">
        <v>43819</v>
      </c>
      <c r="M29" t="s">
        <v>192</v>
      </c>
      <c r="N29" t="s">
        <v>193</v>
      </c>
      <c r="S29" t="b">
        <v>1</v>
      </c>
      <c r="U29" s="2">
        <f>HYPERLINK("https://sbirkapp.gov.cz/detail/SPPFFHIIE74P3G2S", "https://sbirkapp.gov.cz/detail/SPPFFHIIE74P3G2S")</f>
        <v>0</v>
      </c>
      <c r="V29" t="s">
        <v>194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195</v>
      </c>
      <c r="F30" t="s">
        <v>28</v>
      </c>
      <c r="G30" t="s">
        <v>196</v>
      </c>
      <c r="H30" s="1">
        <v>38688</v>
      </c>
      <c r="I30" s="1">
        <v>44655.6794288423</v>
      </c>
      <c r="J30" t="s">
        <v>197</v>
      </c>
      <c r="K30" t="s">
        <v>140</v>
      </c>
      <c r="L30" s="1">
        <v>38688</v>
      </c>
      <c r="M30" t="s">
        <v>198</v>
      </c>
      <c r="N30" t="s">
        <v>199</v>
      </c>
      <c r="S30" t="b">
        <v>1</v>
      </c>
      <c r="U30" s="2">
        <f>HYPERLINK("https://sbirkapp.gov.cz/detail/SPPH5QQM5BINDDEA", "https://sbirkapp.gov.cz/detail/SPPH5QQM5BINDDEA")</f>
        <v>0</v>
      </c>
      <c r="V30" t="s">
        <v>200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201</v>
      </c>
      <c r="F31" t="s">
        <v>37</v>
      </c>
      <c r="G31" t="s">
        <v>202</v>
      </c>
      <c r="H31" s="1">
        <v>38722</v>
      </c>
      <c r="I31" s="1">
        <v>44655.67942136795</v>
      </c>
      <c r="J31" t="s">
        <v>203</v>
      </c>
      <c r="K31" t="s">
        <v>140</v>
      </c>
      <c r="L31" s="1">
        <v>38722</v>
      </c>
      <c r="M31" t="s">
        <v>204</v>
      </c>
      <c r="N31" t="s">
        <v>205</v>
      </c>
      <c r="S31" t="b">
        <v>1</v>
      </c>
      <c r="U31" s="2">
        <f>HYPERLINK("https://sbirkapp.gov.cz/detail/SPPZGAGSUEOKMMOO", "https://sbirkapp.gov.cz/detail/SPPZGAGSUEOKMMOO")</f>
        <v>0</v>
      </c>
      <c r="V31" t="s">
        <v>206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207</v>
      </c>
      <c r="F32" t="s">
        <v>28</v>
      </c>
      <c r="G32" t="s">
        <v>208</v>
      </c>
      <c r="H32" s="1">
        <v>42537</v>
      </c>
      <c r="I32" s="1">
        <v>44655.6788901594</v>
      </c>
      <c r="J32" t="s">
        <v>209</v>
      </c>
      <c r="K32" t="s">
        <v>140</v>
      </c>
      <c r="L32" s="1">
        <v>42537</v>
      </c>
      <c r="M32" t="s">
        <v>210</v>
      </c>
      <c r="N32" t="s">
        <v>211</v>
      </c>
      <c r="R32" t="s">
        <v>212</v>
      </c>
      <c r="S32" t="b">
        <v>0</v>
      </c>
      <c r="T32" s="1">
        <v>45772</v>
      </c>
      <c r="U32" s="2">
        <f>HYPERLINK("https://sbirkapp.gov.cz/detail/SPPW7D4QMAC3YWYS", "https://sbirkapp.gov.cz/detail/SPPW7D4QMAC3YWYS")</f>
        <v>0</v>
      </c>
      <c r="V32" t="s">
        <v>213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214</v>
      </c>
      <c r="F33" t="s">
        <v>28</v>
      </c>
      <c r="G33" t="s">
        <v>29</v>
      </c>
      <c r="H33" s="1">
        <v>43971</v>
      </c>
      <c r="I33" s="1">
        <v>44655.67888205496</v>
      </c>
      <c r="J33" t="s">
        <v>215</v>
      </c>
      <c r="K33" t="s">
        <v>140</v>
      </c>
      <c r="L33" s="1">
        <v>43971</v>
      </c>
      <c r="M33" t="s">
        <v>32</v>
      </c>
      <c r="N33" t="s">
        <v>33</v>
      </c>
      <c r="R33" t="s">
        <v>216</v>
      </c>
      <c r="S33" t="b">
        <v>0</v>
      </c>
      <c r="T33" s="1">
        <v>44672</v>
      </c>
      <c r="U33" s="2">
        <f>HYPERLINK("https://sbirkapp.gov.cz/detail/SPPXBLF3YIPTMEVS", "https://sbirkapp.gov.cz/detail/SPPXBLF3YIPTMEVS")</f>
        <v>0</v>
      </c>
      <c r="V33" t="s">
        <v>217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218</v>
      </c>
      <c r="F34" t="s">
        <v>28</v>
      </c>
      <c r="G34" t="s">
        <v>219</v>
      </c>
      <c r="H34" s="1">
        <v>40245</v>
      </c>
      <c r="I34" s="1">
        <v>44655.67887504218</v>
      </c>
      <c r="J34" t="s">
        <v>220</v>
      </c>
      <c r="K34" t="s">
        <v>140</v>
      </c>
      <c r="L34" s="1">
        <v>40245</v>
      </c>
      <c r="M34" t="s">
        <v>221</v>
      </c>
      <c r="N34" t="s">
        <v>222</v>
      </c>
      <c r="R34" t="s">
        <v>223</v>
      </c>
      <c r="S34" t="b">
        <v>0</v>
      </c>
      <c r="T34" s="1">
        <v>45288</v>
      </c>
      <c r="U34" s="2">
        <f>HYPERLINK("https://sbirkapp.gov.cz/detail/SPPVSWOP3WYUC6LW", "https://sbirkapp.gov.cz/detail/SPPVSWOP3WYUC6LW")</f>
        <v>0</v>
      </c>
      <c r="V34" t="s">
        <v>224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225</v>
      </c>
      <c r="F35" t="s">
        <v>28</v>
      </c>
      <c r="G35" t="s">
        <v>226</v>
      </c>
      <c r="H35" s="1">
        <v>42537</v>
      </c>
      <c r="I35" s="1">
        <v>44588.559292102</v>
      </c>
      <c r="J35" t="s">
        <v>209</v>
      </c>
      <c r="K35" t="s">
        <v>140</v>
      </c>
      <c r="L35" s="1">
        <v>42537</v>
      </c>
      <c r="M35" t="s">
        <v>227</v>
      </c>
      <c r="N35" t="s">
        <v>228</v>
      </c>
      <c r="O35" t="s">
        <v>229</v>
      </c>
      <c r="S35" t="b">
        <v>1</v>
      </c>
      <c r="U35" s="2">
        <f>HYPERLINK("https://sbirkapp.gov.cz/detail/SPPULLMRVOQGMF46", "https://sbirkapp.gov.cz/detail/SPPULLMRVOQGMF46")</f>
        <v>0</v>
      </c>
      <c r="V35" t="s">
        <v>230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231</v>
      </c>
      <c r="F36" t="s">
        <v>28</v>
      </c>
      <c r="G36" t="s">
        <v>232</v>
      </c>
      <c r="H36" s="1">
        <v>43726</v>
      </c>
      <c r="I36" s="1">
        <v>44588.55928200183</v>
      </c>
      <c r="J36" t="s">
        <v>233</v>
      </c>
      <c r="K36" t="s">
        <v>140</v>
      </c>
      <c r="L36" s="1">
        <v>43726</v>
      </c>
      <c r="M36" t="s">
        <v>234</v>
      </c>
      <c r="N36" t="s">
        <v>235</v>
      </c>
      <c r="R36" t="s">
        <v>236</v>
      </c>
      <c r="S36" t="b">
        <v>0</v>
      </c>
      <c r="T36" s="1">
        <v>45658</v>
      </c>
      <c r="U36" s="2">
        <f>HYPERLINK("https://sbirkapp.gov.cz/detail/SPP6OPZ4EDI57KOK", "https://sbirkapp.gov.cz/detail/SPP6OPZ4EDI57KOK")</f>
        <v>0</v>
      </c>
      <c r="V36" t="s">
        <v>237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238</v>
      </c>
      <c r="F37" t="s">
        <v>28</v>
      </c>
      <c r="G37" t="s">
        <v>239</v>
      </c>
      <c r="H37" s="1">
        <v>44305</v>
      </c>
      <c r="I37" s="1">
        <v>44588.53884440611</v>
      </c>
      <c r="J37" t="s">
        <v>240</v>
      </c>
      <c r="K37" t="s">
        <v>140</v>
      </c>
      <c r="L37" s="1">
        <v>44305</v>
      </c>
      <c r="M37" t="s">
        <v>116</v>
      </c>
      <c r="N37" t="s">
        <v>117</v>
      </c>
      <c r="R37" t="s">
        <v>241</v>
      </c>
      <c r="S37" t="b">
        <v>0</v>
      </c>
      <c r="T37" s="1">
        <v>45292</v>
      </c>
      <c r="U37" s="2">
        <f>HYPERLINK("https://sbirkapp.gov.cz/detail/SPPDIIWOYUOGEZPW", "https://sbirkapp.gov.cz/detail/SPPDIIWOYUOGEZPW")</f>
        <v>0</v>
      </c>
      <c r="V37" t="s">
        <v>242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243</v>
      </c>
      <c r="F38" t="s">
        <v>28</v>
      </c>
      <c r="G38" t="s">
        <v>244</v>
      </c>
      <c r="H38" s="1">
        <v>43804</v>
      </c>
      <c r="I38" s="1">
        <v>44588.53883439166</v>
      </c>
      <c r="J38" t="s">
        <v>233</v>
      </c>
      <c r="K38" t="s">
        <v>140</v>
      </c>
      <c r="L38" s="1">
        <v>43804</v>
      </c>
      <c r="M38" t="s">
        <v>245</v>
      </c>
      <c r="N38" t="s">
        <v>246</v>
      </c>
      <c r="R38" t="s">
        <v>247</v>
      </c>
      <c r="S38" t="b">
        <v>0</v>
      </c>
      <c r="T38" s="1">
        <v>45729</v>
      </c>
      <c r="U38" s="2">
        <f>HYPERLINK("https://sbirkapp.gov.cz/detail/SPPZSPRPHAFJE36U", "https://sbirkapp.gov.cz/detail/SPPZSPRPHAFJE36U")</f>
        <v>0</v>
      </c>
      <c r="V38" t="s">
        <v>248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249</v>
      </c>
      <c r="F39" t="s">
        <v>28</v>
      </c>
      <c r="G39" t="s">
        <v>250</v>
      </c>
      <c r="H39" s="1">
        <v>41506</v>
      </c>
      <c r="I39" s="1">
        <v>44588.53882188682</v>
      </c>
      <c r="J39" t="s">
        <v>251</v>
      </c>
      <c r="K39" t="s">
        <v>140</v>
      </c>
      <c r="L39" s="1">
        <v>41506</v>
      </c>
      <c r="M39" t="s">
        <v>227</v>
      </c>
      <c r="N39" t="s">
        <v>228</v>
      </c>
      <c r="Q39" t="s">
        <v>252</v>
      </c>
      <c r="S39" t="b">
        <v>1</v>
      </c>
      <c r="U39" s="2">
        <f>HYPERLINK("https://sbirkapp.gov.cz/detail/SPPIDK577JELBV3U", "https://sbirkapp.gov.cz/detail/SPPIDK577JELBV3U")</f>
        <v>0</v>
      </c>
      <c r="V39" t="s">
        <v>253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254</v>
      </c>
      <c r="F40" t="s">
        <v>28</v>
      </c>
      <c r="G40" t="s">
        <v>255</v>
      </c>
      <c r="H40" s="1">
        <v>43868</v>
      </c>
      <c r="I40" s="1">
        <v>44588.50428344081</v>
      </c>
      <c r="J40" t="s">
        <v>256</v>
      </c>
      <c r="K40" t="s">
        <v>140</v>
      </c>
      <c r="L40" s="1">
        <v>43868</v>
      </c>
      <c r="M40" t="s">
        <v>122</v>
      </c>
      <c r="N40" t="s">
        <v>123</v>
      </c>
      <c r="O40" t="s">
        <v>257</v>
      </c>
      <c r="R40" t="s">
        <v>258</v>
      </c>
      <c r="S40" t="b">
        <v>0</v>
      </c>
      <c r="T40" s="1">
        <v>45292</v>
      </c>
      <c r="U40" s="2">
        <f>HYPERLINK("https://sbirkapp.gov.cz/detail/SPPO76BTAPCY7UCK", "https://sbirkapp.gov.cz/detail/SPPO76BTAPCY7UCK")</f>
        <v>0</v>
      </c>
      <c r="V40" t="s">
        <v>259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260</v>
      </c>
      <c r="F41" t="s">
        <v>28</v>
      </c>
      <c r="G41" t="s">
        <v>261</v>
      </c>
      <c r="H41" s="1">
        <v>43804</v>
      </c>
      <c r="I41" s="1">
        <v>44588.39891793175</v>
      </c>
      <c r="J41" t="s">
        <v>233</v>
      </c>
      <c r="K41" t="s">
        <v>140</v>
      </c>
      <c r="L41" s="1">
        <v>43804</v>
      </c>
      <c r="M41" t="s">
        <v>122</v>
      </c>
      <c r="N41" t="s">
        <v>123</v>
      </c>
      <c r="Q41" t="s">
        <v>262</v>
      </c>
      <c r="R41" t="s">
        <v>258</v>
      </c>
      <c r="S41" t="b">
        <v>0</v>
      </c>
      <c r="T41" s="1">
        <v>45292</v>
      </c>
      <c r="U41" s="2">
        <f>HYPERLINK("https://sbirkapp.gov.cz/detail/SPPW2IMWHUO35DXU", "https://sbirkapp.gov.cz/detail/SPPW2IMWHUO35DXU")</f>
        <v>0</v>
      </c>
      <c r="V41" t="s">
        <v>263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264</v>
      </c>
      <c r="F42" t="s">
        <v>28</v>
      </c>
      <c r="G42" t="s">
        <v>75</v>
      </c>
      <c r="H42" s="1">
        <v>44518</v>
      </c>
      <c r="I42" s="1">
        <v>44564.62694557306</v>
      </c>
      <c r="J42" t="s">
        <v>265</v>
      </c>
      <c r="K42" t="s">
        <v>140</v>
      </c>
      <c r="L42" s="1">
        <v>44518</v>
      </c>
      <c r="M42" t="s">
        <v>76</v>
      </c>
      <c r="N42" t="s">
        <v>77</v>
      </c>
      <c r="R42" t="s">
        <v>78</v>
      </c>
      <c r="S42" t="b">
        <v>0</v>
      </c>
      <c r="T42" s="1">
        <v>45292</v>
      </c>
      <c r="U42" s="2">
        <f>HYPERLINK("https://sbirkapp.gov.cz/detail/SPPI2ZFX2I63MJBM", "https://sbirkapp.gov.cz/detail/SPPI2ZFX2I63MJBM")</f>
        <v>0</v>
      </c>
      <c r="V42" t="s">
        <v>266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138</v>
      </c>
      <c r="F43" t="s">
        <v>28</v>
      </c>
      <c r="G43" t="s">
        <v>45</v>
      </c>
      <c r="H43" s="1">
        <v>44544</v>
      </c>
      <c r="I43" s="1">
        <v>44564.54808583781</v>
      </c>
      <c r="J43" t="s">
        <v>265</v>
      </c>
      <c r="K43" t="s">
        <v>140</v>
      </c>
      <c r="L43" s="1">
        <v>44544</v>
      </c>
      <c r="M43" t="s">
        <v>47</v>
      </c>
      <c r="N43" t="s">
        <v>48</v>
      </c>
      <c r="Q43" t="s">
        <v>267</v>
      </c>
      <c r="R43" t="s">
        <v>130</v>
      </c>
      <c r="S43" t="b">
        <v>0</v>
      </c>
      <c r="T43" s="1">
        <v>45931</v>
      </c>
      <c r="U43" s="2">
        <f>HYPERLINK("https://sbirkapp.gov.cz/detail/SPPOGX3XMV7WIJSA", "https://sbirkapp.gov.cz/detail/SPPOGX3XMV7WIJSA")</f>
        <v>0</v>
      </c>
      <c r="V43" t="s">
        <v>268</v>
      </c>
      <c r="W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2026-05-08T00:13:32Z</dcterms:created>
  <dcterms:modified xsi:type="dcterms:W3CDTF">2026-05-08T00:13:32Z</dcterms:modified>
</cp:coreProperties>
</file>