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<sst xmlns="http://schemas.openxmlformats.org/spreadsheetml/2006/main" count="346" uniqueCount="171">
  <si>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</si>
  <si>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</si>
  <si>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</si>
  <si>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</si>
  <si>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</si>
  <si>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</si>
  <si>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</si>
  <si>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</si>
  <si>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</si>
  <si>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</si>
  <si>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</si>
  <si>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</si>
  <si>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</si>
  <si>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</si>
  <si>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</si>
  <si>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</si>
  <si>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</si>
  <si>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</si>
  <si>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</si>
  <si>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</si>
  <si>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</si>
  <si>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</si>
  <si>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</si>
  <si>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Dřínov</t>
  </si>
  <si>
    <t>00236802</t>
  </si>
  <si>
    <t>tu6b5j9</t>
  </si>
  <si>
    <t>Středočeský kraj</t>
  </si>
  <si>
    <t>2/2026</t>
  </si>
  <si>
    <t>Obecně závazná vyhláška</t>
  </si>
  <si>
    <t>o stanovení koeficientu pro výpočet daně z nemovitých věcí</t>
  </si>
  <si>
    <t>2027-01-01</t>
  </si>
  <si>
    <t>Běžný</t>
  </si>
  <si>
    <t>daň z nemovitých věcí - místní koeficient; daň z nemovitých věcí - koeficient u staveb a jednotek</t>
  </si>
  <si>
    <t>zákon č. 338/1992 Sb., o dani z nemovitých věcí - § 12 odst. 1 písm. a) bod 4; zákon č. 338/1992 Sb., o dani z nemovitých věcí - § 11 odst. 5</t>
  </si>
  <si>
    <t xml:space="preserve">2/2024: o stanovení koeficientů pro výpočet daně z nemovitých věcí </t>
  </si>
  <si>
    <t>1715033793</t>
  </si>
  <si>
    <t>1/2026</t>
  </si>
  <si>
    <t>Nařízení</t>
  </si>
  <si>
    <t>Tržní řád</t>
  </si>
  <si>
    <t>2026-02-19</t>
  </si>
  <si>
    <t>regulace podomního a pochůzkového prodeje a nabízení služeb; regulace prodeje zboží a nabízení služeb - tržní řád</t>
  </si>
  <si>
    <t xml:space="preserve">zákon č. 455/1991 Sb., živnostenský zákon - § 18 odst. 4 ; zákon č. 455/1991 Sb., živnostenský zákon - § 18 odst. 1 </t>
  </si>
  <si>
    <t>2/2025: Tržní řád</t>
  </si>
  <si>
    <t>1645278488</t>
  </si>
  <si>
    <t>4/2025</t>
  </si>
  <si>
    <t xml:space="preserve">Obecně závazná vyhláška obce Dřínov, kterou se stanoví školský obvod mateřské školy zřízené obcí Dřínov </t>
  </si>
  <si>
    <t>2025-09-24</t>
  </si>
  <si>
    <t>školské obvody - mateřské školy</t>
  </si>
  <si>
    <t>zákon č. 561/2004 Sb., školský zákon - § 179 odst. 3 a § 178 odst. 2 písm. b)</t>
  </si>
  <si>
    <t>1575826771</t>
  </si>
  <si>
    <t>3/2025</t>
  </si>
  <si>
    <t>Stanovení úseků místních komunikací bez zimní údržby</t>
  </si>
  <si>
    <t>2025-10-01</t>
  </si>
  <si>
    <t>pozemní komunikace - vyznačení neudržovaných úseků</t>
  </si>
  <si>
    <t xml:space="preserve">zákon č. 13/1997 Sb., o pozemních komunikacích - § 27 odst. 5 </t>
  </si>
  <si>
    <t>1/2010: stanovení úseků místních komunikací bez zimní údržby</t>
  </si>
  <si>
    <t>1568305564</t>
  </si>
  <si>
    <t>2/2025</t>
  </si>
  <si>
    <t>2025-09-06</t>
  </si>
  <si>
    <t>regulace prodeje zboží a nabízení služeb - tržní řád; regulace podomního a pochůzkového prodeje a nabízení služeb</t>
  </si>
  <si>
    <t xml:space="preserve">zákon č. 455/1991 Sb., živnostenský zákon - § 18 odst. 1 ; zákon č. 455/1991 Sb., živnostenský zákon - § 18 odst. 4 </t>
  </si>
  <si>
    <t>1/2026: Tržní řád</t>
  </si>
  <si>
    <t>1568279741</t>
  </si>
  <si>
    <t>1/2025</t>
  </si>
  <si>
    <t>Obecně závazná vyhláška obce Dřínov,  kterou se mění obecně závazná vyhláška č. 3/2023, o místním poplatku za odkládání komunálního odpadu z nemovité věci, ze dne 15. 12. 2023</t>
  </si>
  <si>
    <t>místní poplatek za odkládání komunálního odpadu z nemovité věci</t>
  </si>
  <si>
    <t>zákon č. 565/1990 Sb., o místních poplatcích - § 14 - za odkládání komunálního odpadu z nemovité věci</t>
  </si>
  <si>
    <t>3/2023: o místním poplatku za odkládání komunálního odpadu z nemovité věci</t>
  </si>
  <si>
    <t>1568259560</t>
  </si>
  <si>
    <t>2/2024</t>
  </si>
  <si>
    <t xml:space="preserve">o stanovení koeficientů pro výpočet daně z nemovitých věcí </t>
  </si>
  <si>
    <t>2025-01-01</t>
  </si>
  <si>
    <t>daň z nemovitých věcí - místní koeficient; daň z nemovitých věcí - koeficient u staveb a jednotek; daň z nemovitých věcí - místní koeficient</t>
  </si>
  <si>
    <t>zákon č. 338/1992 Sb., o dani z nemovitých věcí - § 12 odst. 1 písm. a) bod 1; zákon č. 338/1992 Sb., o dani z nemovitých věcí - § 11 odst. 5; zákon č. 338/1992 Sb., o dani z nemovitých věcí - § 12 odst. 1 písm. a) bod 4</t>
  </si>
  <si>
    <t>3/2021: o stanovení koeficientu pro výpočet daně z nemovitých věcí</t>
  </si>
  <si>
    <t>2/2026: o stanovení koeficientu pro výpočet daně z nemovitých věcí; 2/2026: o stanovení koeficientu pro výpočet daně z nemovitých věcí</t>
  </si>
  <si>
    <t>1411011887</t>
  </si>
  <si>
    <t>1/2024</t>
  </si>
  <si>
    <t>o místním poplatku za užívání veřejného prostranství</t>
  </si>
  <si>
    <t>2024-02-20</t>
  </si>
  <si>
    <t>místní poplatek za užívání veřejného prostranství</t>
  </si>
  <si>
    <t>zákon č. 565/1990 Sb., o místních poplatcích - § 14 - za užívání veřejného prostranství</t>
  </si>
  <si>
    <t>2/2019: o místním poplatku za užívání veřejného prostranství</t>
  </si>
  <si>
    <t>1310483296</t>
  </si>
  <si>
    <t>3/2023</t>
  </si>
  <si>
    <t>o místním poplatku za odkládání komunálního odpadu z nemovité věci</t>
  </si>
  <si>
    <t>2024-01-01</t>
  </si>
  <si>
    <t>5/2021: o místním poplatku za odkládání komunálního odpadu z nemovité věci</t>
  </si>
  <si>
    <t>1/2025: Obecně závazná vyhláška obce Dřínov,  kterou se mění obecně závazná vyhláška č. 3/2023, o místním poplatku za odkládání komunálního odpadu z nemovité věci, ze dne 15. 12. 2023; 1/2025: Obecně závazná vyhláška obce Dřínov,  kterou se mění obecně závazná vyhláška č. 3/2023, o místním poplatku za odkládání komunálního odpadu z nemovité věci, ze dne 15. 12. 2023</t>
  </si>
  <si>
    <t>1286571973</t>
  </si>
  <si>
    <t>2/2023</t>
  </si>
  <si>
    <t>o místním poplatku z pobytu</t>
  </si>
  <si>
    <t>místní poplatek z pobytu</t>
  </si>
  <si>
    <t>zákon č. 565/1990 Sb., o místních poplatcích - § 14 - z pobytu</t>
  </si>
  <si>
    <t>4/2021: o místním poplatku z pobytu</t>
  </si>
  <si>
    <t>1286570495</t>
  </si>
  <si>
    <t>1/2023</t>
  </si>
  <si>
    <t>o místním poplatku ze psů</t>
  </si>
  <si>
    <t>místní poplatek ze psů</t>
  </si>
  <si>
    <t>zákon č. 565/1990 Sb., o místních poplatcích - § 14 - ze psů</t>
  </si>
  <si>
    <t>1/2019: o místním poplatku ze psů</t>
  </si>
  <si>
    <t>1286569874</t>
  </si>
  <si>
    <t>1/2022</t>
  </si>
  <si>
    <t>Obecně závazná vyhláška, kterou se zakazuje požívání alkoholických nápojů za účelem zabezpečení  místních záležitostí veřejného pořádku na vymezených veřejných prostranstvích</t>
  </si>
  <si>
    <t>2023-01-01</t>
  </si>
  <si>
    <t>veřejný pořádek - konzumace alkoholu</t>
  </si>
  <si>
    <t>zákon č. 128/2000 Sb., o obcích - § 10 písm. a) - konzumace alkoholu</t>
  </si>
  <si>
    <t>1118133876</t>
  </si>
  <si>
    <t>1/2012</t>
  </si>
  <si>
    <t>2012-05-09</t>
  </si>
  <si>
    <t>Dle přechodného ustanovení</t>
  </si>
  <si>
    <t>regulace prodeje zboží a nabízení služeb - tržní řád</t>
  </si>
  <si>
    <t xml:space="preserve">zákon č. 455/1991 Sb., živnostenský zákon - § 18 odst. 1 </t>
  </si>
  <si>
    <t>2/2025: Tržní řád; 2/2025: Tržní řád</t>
  </si>
  <si>
    <t>1074676543</t>
  </si>
  <si>
    <t>1/2010</t>
  </si>
  <si>
    <t>stanovení úseků místních komunikací bez zimní údržby</t>
  </si>
  <si>
    <t>2010-12-29</t>
  </si>
  <si>
    <t>3/2025: Stanovení úseků místních komunikací bez zimní údržby</t>
  </si>
  <si>
    <t>1074675421</t>
  </si>
  <si>
    <t>6/2021</t>
  </si>
  <si>
    <t>o stanovení obecního systému odpadového hospodářství</t>
  </si>
  <si>
    <t>2022-01-01</t>
  </si>
  <si>
    <t>systém odpadového hospodářství</t>
  </si>
  <si>
    <t>zákon č. 541/2020 Sb., o odpadech - § 59 odst. 4</t>
  </si>
  <si>
    <t>1074657548</t>
  </si>
  <si>
    <t>5/2021</t>
  </si>
  <si>
    <t>1074627529</t>
  </si>
  <si>
    <t>4/2021</t>
  </si>
  <si>
    <t>2021-06-24</t>
  </si>
  <si>
    <t>2/2023: o místním poplatku z pobytu</t>
  </si>
  <si>
    <t>1074625254</t>
  </si>
  <si>
    <t>3/2021</t>
  </si>
  <si>
    <t>daň z nemovitých věcí - koeficient u staveb a jednotek; daň z nemovitých věcí - koeficient u staveb a jednotek; daň z nemovitých věcí - místní koeficient</t>
  </si>
  <si>
    <t>zákon č. 338/1992 Sb., o dani z nemovitých věcí - § 11 odst. 3 písm. a)  ; zákon č. 338/1992 Sb., o dani z nemovitých věcí - § 11 odst. 3 písm. b)  ; zákon č. 338/1992 Sb., o dani z nemovitých věcí - § 12</t>
  </si>
  <si>
    <t xml:space="preserve">2/2024: o stanovení koeficientů pro výpočet daně z nemovitých věcí ; 2/2024: o stanovení koeficientů pro výpočet daně z nemovitých věcí </t>
  </si>
  <si>
    <t>1074615333</t>
  </si>
  <si>
    <t>1/2021</t>
  </si>
  <si>
    <t>požární řád obce</t>
  </si>
  <si>
    <t>2021-01-01</t>
  </si>
  <si>
    <t>požární ochrana - požární řád</t>
  </si>
  <si>
    <t>zákon č. 133/1985 Sb., o požární ochraně - § 29 odst. 1 písm. o) bod 1</t>
  </si>
  <si>
    <t>1074611978</t>
  </si>
  <si>
    <t>7/2019</t>
  </si>
  <si>
    <t>o užívání plakátovacích ploch v majetku obce</t>
  </si>
  <si>
    <t>2020-01-01</t>
  </si>
  <si>
    <t>veřejný pořádek - plakátování</t>
  </si>
  <si>
    <t>zákon č. 128/2000 Sb., o obcích - § 10 písm. c) - plakátování</t>
  </si>
  <si>
    <t>1074604727</t>
  </si>
  <si>
    <t>6/2019</t>
  </si>
  <si>
    <t>zajištění udržování čistoy ulic a jiných veřejných prostranství k ochraně životního prostředí, zeleně v zástavbě a ostatní veřejné zeleně</t>
  </si>
  <si>
    <t>veřejný pořádek - údržba a ochrana veřejné zeleně</t>
  </si>
  <si>
    <t>zákon č. 128/2000 Sb., o obcích - § 10 písm. c) - údržba a ochrana veřejné zeleně</t>
  </si>
  <si>
    <t>1074590510</t>
  </si>
  <si>
    <t>1/2019</t>
  </si>
  <si>
    <t>1/2023: o místním poplatku ze psů</t>
  </si>
  <si>
    <t>1074584726</t>
  </si>
  <si>
    <t>5/2019</t>
  </si>
  <si>
    <t>stanovení pravidel pro pohyb psů na veřejném prostranství v obci Dřínov</t>
  </si>
  <si>
    <t>pohyb psů; veřejný pořádek - jiné</t>
  </si>
  <si>
    <t>zákon č. 246/1992 Sb., na ochranu zvířat proti týrání - § 24 odst. 2; zákon č. 128/2000 Sb., o obcích - § 10 písm. c) - jiné</t>
  </si>
  <si>
    <t>1074582461</t>
  </si>
  <si>
    <t>2/2019</t>
  </si>
  <si>
    <t>1/2024: o místním poplatku za užívání veřejného prostranství</t>
  </si>
  <si>
    <t>1074575211</t>
  </si>
  <si>
    <t>4/2018</t>
  </si>
  <si>
    <t>o regulaci a provozování hazardních her</t>
  </si>
  <si>
    <t>2019-01-01</t>
  </si>
  <si>
    <t>hazardní hry</t>
  </si>
  <si>
    <t xml:space="preserve">zákon č. 186/2016 Sb., o hazardních hrách - § 12 </t>
  </si>
  <si>
    <t>1039899934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</si>
</sst>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46182</v>
      </c>
      <c r="I2" s="1">
        <v>46189.35289723183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HYPERLINK("https://sbirkapp.gov.cz/detail/SPP43ETL2NNAGDXI", "https://sbirkapp.gov.cz/detail/SPP43ETL2NNAGDXI")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37</v>
      </c>
      <c r="G3" t="s">
        <v>38</v>
      </c>
      <c r="H3" s="1">
        <v>46056</v>
      </c>
      <c r="I3" s="1">
        <v>46057.47799887461</v>
      </c>
      <c r="J3" t="s">
        <v>39</v>
      </c>
      <c r="K3" t="s">
        <v>31</v>
      </c>
      <c r="M3" t="s">
        <v>40</v>
      </c>
      <c r="N3" t="s">
        <v>41</v>
      </c>
      <c r="P3" t="s">
        <v>42</v>
      </c>
      <c r="S3" t="b">
        <v>1</v>
      </c>
      <c r="U3" s="2">
        <f>HYPERLINK("https://sbirkapp.gov.cz/detail/SPPQZPXC65O3TNZK", "https://sbirkapp.gov.cz/detail/SPPQZPXC65O3TNZK")</f>
        <v>0</v>
      </c>
      <c r="V3" t="s">
        <v>43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44</v>
      </c>
      <c r="F4" t="s">
        <v>28</v>
      </c>
      <c r="G4" t="s">
        <v>45</v>
      </c>
      <c r="H4" s="1">
        <v>45909</v>
      </c>
      <c r="I4" s="1">
        <v>45910.07475154378</v>
      </c>
      <c r="J4" t="s">
        <v>46</v>
      </c>
      <c r="K4" t="s">
        <v>31</v>
      </c>
      <c r="M4" t="s">
        <v>47</v>
      </c>
      <c r="N4" t="s">
        <v>48</v>
      </c>
      <c r="S4" t="b">
        <v>1</v>
      </c>
      <c r="U4" s="2">
        <f>HYPERLINK("https://sbirkapp.gov.cz/detail/SPPUM57IR64SDBZK", "https://sbirkapp.gov.cz/detail/SPPUM57IR64SDBZK")</f>
        <v>0</v>
      </c>
      <c r="V4" t="s">
        <v>49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50</v>
      </c>
      <c r="F5" t="s">
        <v>37</v>
      </c>
      <c r="G5" t="s">
        <v>51</v>
      </c>
      <c r="H5" s="1">
        <v>45853</v>
      </c>
      <c r="I5" s="1">
        <v>45891.46595403448</v>
      </c>
      <c r="J5" t="s">
        <v>52</v>
      </c>
      <c r="K5" t="s">
        <v>31</v>
      </c>
      <c r="M5" t="s">
        <v>53</v>
      </c>
      <c r="N5" t="s">
        <v>54</v>
      </c>
      <c r="P5" t="s">
        <v>55</v>
      </c>
      <c r="S5" t="b">
        <v>1</v>
      </c>
      <c r="U5" s="2">
        <f>HYPERLINK("https://sbirkapp.gov.cz/detail/SPP4WD5KHMZKQH6U", "https://sbirkapp.gov.cz/detail/SPP4WD5KHMZKQH6U")</f>
        <v>0</v>
      </c>
      <c r="V5" t="s">
        <v>56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57</v>
      </c>
      <c r="F6" t="s">
        <v>37</v>
      </c>
      <c r="G6" t="s">
        <v>38</v>
      </c>
      <c r="H6" s="1">
        <v>45853</v>
      </c>
      <c r="I6" s="1">
        <v>45891.44340496988</v>
      </c>
      <c r="J6" t="s">
        <v>58</v>
      </c>
      <c r="K6" t="s">
        <v>31</v>
      </c>
      <c r="M6" t="s">
        <v>59</v>
      </c>
      <c r="N6" t="s">
        <v>60</v>
      </c>
      <c r="R6" t="s">
        <v>61</v>
      </c>
      <c r="S6" t="b">
        <v>0</v>
      </c>
      <c r="T6" s="1">
        <v>46072</v>
      </c>
      <c r="U6" s="2">
        <f>HYPERLINK("https://sbirkapp.gov.cz/detail/SPPPAFQBEQAWVG5I", "https://sbirkapp.gov.cz/detail/SPPPAFQBEQAWVG5I")</f>
        <v>0</v>
      </c>
      <c r="V6" t="s">
        <v>62</v>
      </c>
      <c r="W6">
        <v>3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63</v>
      </c>
      <c r="F7" t="s">
        <v>28</v>
      </c>
      <c r="G7" t="s">
        <v>64</v>
      </c>
      <c r="H7" s="1">
        <v>45853</v>
      </c>
      <c r="I7" s="1">
        <v>45891.42761623572</v>
      </c>
      <c r="J7" t="s">
        <v>58</v>
      </c>
      <c r="K7" t="s">
        <v>31</v>
      </c>
      <c r="M7" t="s">
        <v>65</v>
      </c>
      <c r="N7" t="s">
        <v>66</v>
      </c>
      <c r="O7" t="s">
        <v>67</v>
      </c>
      <c r="S7" t="b">
        <v>1</v>
      </c>
      <c r="U7" s="2">
        <f>HYPERLINK("https://sbirkapp.gov.cz/detail/SPPRSIOR4W7SUT6M", "https://sbirkapp.gov.cz/detail/SPPRSIOR4W7SUT6M")</f>
        <v>0</v>
      </c>
      <c r="V7" t="s">
        <v>68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69</v>
      </c>
      <c r="F8" t="s">
        <v>28</v>
      </c>
      <c r="G8" t="s">
        <v>70</v>
      </c>
      <c r="H8" s="1">
        <v>45546</v>
      </c>
      <c r="I8" s="1">
        <v>45547.38579353183</v>
      </c>
      <c r="J8" t="s">
        <v>71</v>
      </c>
      <c r="K8" t="s">
        <v>31</v>
      </c>
      <c r="M8" t="s">
        <v>72</v>
      </c>
      <c r="N8" t="s">
        <v>73</v>
      </c>
      <c r="P8" t="s">
        <v>74</v>
      </c>
      <c r="R8" t="s">
        <v>75</v>
      </c>
      <c r="S8" t="b">
        <v>1</v>
      </c>
      <c r="T8" s="1">
        <v>46388</v>
      </c>
      <c r="U8" s="2">
        <f>HYPERLINK("https://sbirkapp.gov.cz/detail/SPPS2KXVU7HPSIIG", "https://sbirkapp.gov.cz/detail/SPPS2KXVU7HPSIIG")</f>
        <v>0</v>
      </c>
      <c r="V8" t="s">
        <v>76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77</v>
      </c>
      <c r="F9" t="s">
        <v>28</v>
      </c>
      <c r="G9" t="s">
        <v>78</v>
      </c>
      <c r="H9" s="1">
        <v>45275</v>
      </c>
      <c r="I9" s="1">
        <v>45327.5579949908</v>
      </c>
      <c r="J9" t="s">
        <v>79</v>
      </c>
      <c r="K9" t="s">
        <v>31</v>
      </c>
      <c r="M9" t="s">
        <v>80</v>
      </c>
      <c r="N9" t="s">
        <v>81</v>
      </c>
      <c r="P9" t="s">
        <v>82</v>
      </c>
      <c r="S9" t="b">
        <v>1</v>
      </c>
      <c r="U9" s="2">
        <f>HYPERLINK("https://sbirkapp.gov.cz/detail/SPPSXPIXJZJIVR2I", "https://sbirkapp.gov.cz/detail/SPPSXPIXJZJIVR2I")</f>
        <v>0</v>
      </c>
      <c r="V9" t="s">
        <v>83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84</v>
      </c>
      <c r="F10" t="s">
        <v>28</v>
      </c>
      <c r="G10" t="s">
        <v>85</v>
      </c>
      <c r="H10" s="1">
        <v>45275</v>
      </c>
      <c r="I10" s="1">
        <v>45275.76777376614</v>
      </c>
      <c r="J10" t="s">
        <v>86</v>
      </c>
      <c r="K10" t="s">
        <v>31</v>
      </c>
      <c r="M10" t="s">
        <v>65</v>
      </c>
      <c r="N10" t="s">
        <v>66</v>
      </c>
      <c r="P10" t="s">
        <v>87</v>
      </c>
      <c r="Q10" t="s">
        <v>88</v>
      </c>
      <c r="S10" t="b">
        <v>1</v>
      </c>
      <c r="U10" s="2">
        <f>HYPERLINK("https://sbirkapp.gov.cz/detail/SPPRCKZDR6GHDMTE", "https://sbirkapp.gov.cz/detail/SPPRCKZDR6GHDMTE")</f>
        <v>0</v>
      </c>
      <c r="V10" t="s">
        <v>89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90</v>
      </c>
      <c r="F11" t="s">
        <v>28</v>
      </c>
      <c r="G11" t="s">
        <v>91</v>
      </c>
      <c r="H11" s="1">
        <v>45275</v>
      </c>
      <c r="I11" s="1">
        <v>45275.76349497696</v>
      </c>
      <c r="J11" t="s">
        <v>86</v>
      </c>
      <c r="K11" t="s">
        <v>31</v>
      </c>
      <c r="M11" t="s">
        <v>92</v>
      </c>
      <c r="N11" t="s">
        <v>93</v>
      </c>
      <c r="P11" t="s">
        <v>94</v>
      </c>
      <c r="S11" t="b">
        <v>1</v>
      </c>
      <c r="U11" s="2">
        <f>HYPERLINK("https://sbirkapp.gov.cz/detail/SPPRBJVPR2VGFXBM", "https://sbirkapp.gov.cz/detail/SPPRBJVPR2VGFXBM")</f>
        <v>0</v>
      </c>
      <c r="V11" t="s">
        <v>95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96</v>
      </c>
      <c r="F12" t="s">
        <v>28</v>
      </c>
      <c r="G12" t="s">
        <v>97</v>
      </c>
      <c r="H12" s="1">
        <v>45275</v>
      </c>
      <c r="I12" s="1">
        <v>45275.76183195469</v>
      </c>
      <c r="J12" t="s">
        <v>86</v>
      </c>
      <c r="K12" t="s">
        <v>31</v>
      </c>
      <c r="M12" t="s">
        <v>98</v>
      </c>
      <c r="N12" t="s">
        <v>99</v>
      </c>
      <c r="O12" t="s">
        <v>100</v>
      </c>
      <c r="P12" t="s">
        <v>100</v>
      </c>
      <c r="S12" t="b">
        <v>1</v>
      </c>
      <c r="U12" s="2">
        <f>HYPERLINK("https://sbirkapp.gov.cz/detail/SPPH6QDM37J35AC4", "https://sbirkapp.gov.cz/detail/SPPH6QDM37J35AC4")</f>
        <v>0</v>
      </c>
      <c r="V12" t="s">
        <v>101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102</v>
      </c>
      <c r="F13" t="s">
        <v>28</v>
      </c>
      <c r="G13" t="s">
        <v>103</v>
      </c>
      <c r="H13" s="1">
        <v>44873</v>
      </c>
      <c r="I13" s="1">
        <v>44914.5630010009</v>
      </c>
      <c r="J13" t="s">
        <v>104</v>
      </c>
      <c r="K13" t="s">
        <v>31</v>
      </c>
      <c r="M13" t="s">
        <v>105</v>
      </c>
      <c r="N13" t="s">
        <v>106</v>
      </c>
      <c r="S13" t="b">
        <v>1</v>
      </c>
      <c r="U13" s="2">
        <f>HYPERLINK("https://sbirkapp.gov.cz/detail/SPPJQYIQJVB37FFQ", "https://sbirkapp.gov.cz/detail/SPPJQYIQJVB37FFQ")</f>
        <v>0</v>
      </c>
      <c r="V13" t="s">
        <v>107</v>
      </c>
      <c r="W13">
        <v>3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108</v>
      </c>
      <c r="F14" t="s">
        <v>37</v>
      </c>
      <c r="G14" t="s">
        <v>38</v>
      </c>
      <c r="H14" s="1">
        <v>41022</v>
      </c>
      <c r="I14" s="1">
        <v>44796.54199791664</v>
      </c>
      <c r="J14" t="s">
        <v>109</v>
      </c>
      <c r="K14" t="s">
        <v>110</v>
      </c>
      <c r="L14" s="1">
        <v>41023</v>
      </c>
      <c r="M14" t="s">
        <v>111</v>
      </c>
      <c r="N14" t="s">
        <v>112</v>
      </c>
      <c r="R14" t="s">
        <v>113</v>
      </c>
      <c r="S14" t="b">
        <v>1</v>
      </c>
      <c r="U14" s="2">
        <f>HYPERLINK("https://sbirkapp.gov.cz/detail/SPPCEVT7PAGNG3US", "https://sbirkapp.gov.cz/detail/SPPCEVT7PAGNG3US")</f>
        <v>0</v>
      </c>
      <c r="V14" t="s">
        <v>114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115</v>
      </c>
      <c r="F15" t="s">
        <v>37</v>
      </c>
      <c r="G15" t="s">
        <v>116</v>
      </c>
      <c r="H15" s="1">
        <v>40525</v>
      </c>
      <c r="I15" s="1">
        <v>44796.54041478191</v>
      </c>
      <c r="J15" t="s">
        <v>117</v>
      </c>
      <c r="K15" t="s">
        <v>110</v>
      </c>
      <c r="L15" s="1">
        <v>40526</v>
      </c>
      <c r="M15" t="s">
        <v>53</v>
      </c>
      <c r="N15" t="s">
        <v>54</v>
      </c>
      <c r="R15" t="s">
        <v>118</v>
      </c>
      <c r="S15" t="b">
        <v>0</v>
      </c>
      <c r="T15" s="1">
        <v>45931</v>
      </c>
      <c r="U15" s="2">
        <f>HYPERLINK("https://sbirkapp.gov.cz/detail/SPPCAJECNCM52HU2", "https://sbirkapp.gov.cz/detail/SPPCAJECNCM52HU2")</f>
        <v>0</v>
      </c>
      <c r="V15" t="s">
        <v>119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120</v>
      </c>
      <c r="F16" t="s">
        <v>28</v>
      </c>
      <c r="G16" t="s">
        <v>121</v>
      </c>
      <c r="H16" s="1">
        <v>44540</v>
      </c>
      <c r="I16" s="1">
        <v>44796.51973836734</v>
      </c>
      <c r="J16" t="s">
        <v>122</v>
      </c>
      <c r="K16" t="s">
        <v>110</v>
      </c>
      <c r="L16" s="1">
        <v>44543</v>
      </c>
      <c r="M16" t="s">
        <v>123</v>
      </c>
      <c r="N16" t="s">
        <v>124</v>
      </c>
      <c r="S16" t="b">
        <v>1</v>
      </c>
      <c r="U16" s="2">
        <f>HYPERLINK("https://sbirkapp.gov.cz/detail/SPPYQZGUZTQB7BMU", "https://sbirkapp.gov.cz/detail/SPPYQZGUZTQB7BMU")</f>
        <v>0</v>
      </c>
      <c r="V16" t="s">
        <v>125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126</v>
      </c>
      <c r="F17" t="s">
        <v>28</v>
      </c>
      <c r="G17" t="s">
        <v>85</v>
      </c>
      <c r="H17" s="1">
        <v>44509</v>
      </c>
      <c r="I17" s="1">
        <v>44796.48383119414</v>
      </c>
      <c r="J17" t="s">
        <v>122</v>
      </c>
      <c r="K17" t="s">
        <v>110</v>
      </c>
      <c r="L17" s="1">
        <v>44511</v>
      </c>
      <c r="M17" t="s">
        <v>65</v>
      </c>
      <c r="N17" t="s">
        <v>66</v>
      </c>
      <c r="Q17" t="s">
        <v>67</v>
      </c>
      <c r="R17" t="s">
        <v>67</v>
      </c>
      <c r="S17" t="b">
        <v>0</v>
      </c>
      <c r="T17" s="1">
        <v>45292</v>
      </c>
      <c r="U17" s="2">
        <f>HYPERLINK("https://sbirkapp.gov.cz/detail/SPPO4WOC6KMF5BAW", "https://sbirkapp.gov.cz/detail/SPPO4WOC6KMF5BAW")</f>
        <v>0</v>
      </c>
      <c r="V17" t="s">
        <v>127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128</v>
      </c>
      <c r="F18" t="s">
        <v>28</v>
      </c>
      <c r="G18" t="s">
        <v>91</v>
      </c>
      <c r="H18" s="1">
        <v>44355</v>
      </c>
      <c r="I18" s="1">
        <v>44796.48016128676</v>
      </c>
      <c r="J18" t="s">
        <v>129</v>
      </c>
      <c r="K18" t="s">
        <v>110</v>
      </c>
      <c r="L18" s="1">
        <v>44356</v>
      </c>
      <c r="M18" t="s">
        <v>92</v>
      </c>
      <c r="N18" t="s">
        <v>93</v>
      </c>
      <c r="Q18" t="s">
        <v>130</v>
      </c>
      <c r="R18" t="s">
        <v>130</v>
      </c>
      <c r="S18" t="b">
        <v>0</v>
      </c>
      <c r="T18" s="1">
        <v>45292</v>
      </c>
      <c r="U18" s="2">
        <f>HYPERLINK("https://sbirkapp.gov.cz/detail/SPP6Z7WYE5ABRH5K", "https://sbirkapp.gov.cz/detail/SPP6Z7WYE5ABRH5K")</f>
        <v>0</v>
      </c>
      <c r="V18" t="s">
        <v>131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132</v>
      </c>
      <c r="F19" t="s">
        <v>28</v>
      </c>
      <c r="G19" t="s">
        <v>29</v>
      </c>
      <c r="H19" s="1">
        <v>44313</v>
      </c>
      <c r="I19" s="1">
        <v>44796.46721651426</v>
      </c>
      <c r="J19" t="s">
        <v>122</v>
      </c>
      <c r="K19" t="s">
        <v>110</v>
      </c>
      <c r="L19" s="1">
        <v>44319</v>
      </c>
      <c r="M19" t="s">
        <v>133</v>
      </c>
      <c r="N19" t="s">
        <v>134</v>
      </c>
      <c r="R19" t="s">
        <v>135</v>
      </c>
      <c r="S19" t="b">
        <v>0</v>
      </c>
      <c r="T19" s="1">
        <v>45658</v>
      </c>
      <c r="U19" s="2">
        <f>HYPERLINK("https://sbirkapp.gov.cz/detail/SPPDWYTTYVPND3Q2", "https://sbirkapp.gov.cz/detail/SPPDWYTTYVPND3Q2")</f>
        <v>0</v>
      </c>
      <c r="V19" t="s">
        <v>136</v>
      </c>
      <c r="W19">
        <v>2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137</v>
      </c>
      <c r="F20" t="s">
        <v>28</v>
      </c>
      <c r="G20" t="s">
        <v>138</v>
      </c>
      <c r="H20" s="1">
        <v>44180</v>
      </c>
      <c r="I20" s="1">
        <v>44796.46302358061</v>
      </c>
      <c r="J20" t="s">
        <v>139</v>
      </c>
      <c r="K20" t="s">
        <v>110</v>
      </c>
      <c r="L20" s="1">
        <v>44181</v>
      </c>
      <c r="M20" t="s">
        <v>140</v>
      </c>
      <c r="N20" t="s">
        <v>141</v>
      </c>
      <c r="S20" t="b">
        <v>1</v>
      </c>
      <c r="U20" s="2">
        <f>HYPERLINK("https://sbirkapp.gov.cz/detail/SPPBH2KJPUNZUYQO", "https://sbirkapp.gov.cz/detail/SPPBH2KJPUNZUYQO")</f>
        <v>0</v>
      </c>
      <c r="V20" t="s">
        <v>142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143</v>
      </c>
      <c r="F21" t="s">
        <v>28</v>
      </c>
      <c r="G21" t="s">
        <v>144</v>
      </c>
      <c r="H21" s="1">
        <v>43812</v>
      </c>
      <c r="I21" s="1">
        <v>44796.45621730021</v>
      </c>
      <c r="J21" t="s">
        <v>145</v>
      </c>
      <c r="K21" t="s">
        <v>110</v>
      </c>
      <c r="L21" s="1">
        <v>43815</v>
      </c>
      <c r="M21" t="s">
        <v>146</v>
      </c>
      <c r="N21" t="s">
        <v>147</v>
      </c>
      <c r="S21" t="b">
        <v>1</v>
      </c>
      <c r="U21" s="2">
        <f>HYPERLINK("https://sbirkapp.gov.cz/detail/SPPBCWQIREDZLANW", "https://sbirkapp.gov.cz/detail/SPPBCWQIREDZLANW")</f>
        <v>0</v>
      </c>
      <c r="V21" t="s">
        <v>148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149</v>
      </c>
      <c r="F22" t="s">
        <v>28</v>
      </c>
      <c r="G22" t="s">
        <v>150</v>
      </c>
      <c r="H22" s="1">
        <v>43812</v>
      </c>
      <c r="I22" s="1">
        <v>44796.43908082514</v>
      </c>
      <c r="J22" t="s">
        <v>145</v>
      </c>
      <c r="K22" t="s">
        <v>110</v>
      </c>
      <c r="L22" s="1">
        <v>43815</v>
      </c>
      <c r="M22" t="s">
        <v>151</v>
      </c>
      <c r="N22" t="s">
        <v>152</v>
      </c>
      <c r="S22" t="b">
        <v>1</v>
      </c>
      <c r="U22" s="2">
        <f>HYPERLINK("https://sbirkapp.gov.cz/detail/SPPE7ISVRF4ZHBIC", "https://sbirkapp.gov.cz/detail/SPPE7ISVRF4ZHBIC")</f>
        <v>0</v>
      </c>
      <c r="V22" t="s">
        <v>153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154</v>
      </c>
      <c r="F23" t="s">
        <v>28</v>
      </c>
      <c r="G23" t="s">
        <v>97</v>
      </c>
      <c r="H23" s="1">
        <v>43812</v>
      </c>
      <c r="I23" s="1">
        <v>44796.43220880329</v>
      </c>
      <c r="J23" t="s">
        <v>145</v>
      </c>
      <c r="K23" t="s">
        <v>110</v>
      </c>
      <c r="L23" s="1">
        <v>43815</v>
      </c>
      <c r="M23" t="s">
        <v>98</v>
      </c>
      <c r="N23" t="s">
        <v>99</v>
      </c>
      <c r="Q23" t="s">
        <v>155</v>
      </c>
      <c r="R23" t="s">
        <v>155</v>
      </c>
      <c r="S23" t="b">
        <v>0</v>
      </c>
      <c r="T23" s="1">
        <v>45292</v>
      </c>
      <c r="U23" s="2">
        <f>HYPERLINK("https://sbirkapp.gov.cz/detail/SPPIIRGLGJSPMHGE", "https://sbirkapp.gov.cz/detail/SPPIIRGLGJSPMHGE")</f>
        <v>0</v>
      </c>
      <c r="V23" t="s">
        <v>156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157</v>
      </c>
      <c r="F24" t="s">
        <v>28</v>
      </c>
      <c r="G24" t="s">
        <v>158</v>
      </c>
      <c r="H24" s="1">
        <v>43812</v>
      </c>
      <c r="I24" s="1">
        <v>44796.42957675335</v>
      </c>
      <c r="J24" t="s">
        <v>145</v>
      </c>
      <c r="K24" t="s">
        <v>110</v>
      </c>
      <c r="L24" s="1">
        <v>43815</v>
      </c>
      <c r="M24" t="s">
        <v>159</v>
      </c>
      <c r="N24" t="s">
        <v>160</v>
      </c>
      <c r="S24" t="b">
        <v>1</v>
      </c>
      <c r="U24" s="2">
        <f>HYPERLINK("https://sbirkapp.gov.cz/detail/SPPI26Y247NWNQBK", "https://sbirkapp.gov.cz/detail/SPPI26Y247NWNQBK")</f>
        <v>0</v>
      </c>
      <c r="V24" t="s">
        <v>161</v>
      </c>
      <c r="W24">
        <v>3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162</v>
      </c>
      <c r="F25" t="s">
        <v>28</v>
      </c>
      <c r="G25" t="s">
        <v>78</v>
      </c>
      <c r="H25" s="1">
        <v>43812</v>
      </c>
      <c r="I25" s="1">
        <v>44796.42434058071</v>
      </c>
      <c r="J25" t="s">
        <v>145</v>
      </c>
      <c r="K25" t="s">
        <v>110</v>
      </c>
      <c r="L25" s="1">
        <v>43815</v>
      </c>
      <c r="M25" t="s">
        <v>80</v>
      </c>
      <c r="N25" t="s">
        <v>81</v>
      </c>
      <c r="R25" t="s">
        <v>163</v>
      </c>
      <c r="S25" t="b">
        <v>0</v>
      </c>
      <c r="T25" s="1">
        <v>45342</v>
      </c>
      <c r="U25" s="2">
        <f>HYPERLINK("https://sbirkapp.gov.cz/detail/SPPAQ5R7YFYYCRE2", "https://sbirkapp.gov.cz/detail/SPPAQ5R7YFYYCRE2")</f>
        <v>0</v>
      </c>
      <c r="V25" t="s">
        <v>164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165</v>
      </c>
      <c r="F26" t="s">
        <v>28</v>
      </c>
      <c r="G26" t="s">
        <v>166</v>
      </c>
      <c r="H26" s="1">
        <v>43441</v>
      </c>
      <c r="I26" s="1">
        <v>44698.58306617919</v>
      </c>
      <c r="J26" t="s">
        <v>167</v>
      </c>
      <c r="K26" t="s">
        <v>110</v>
      </c>
      <c r="L26" s="1">
        <v>43442</v>
      </c>
      <c r="M26" t="s">
        <v>168</v>
      </c>
      <c r="N26" t="s">
        <v>169</v>
      </c>
      <c r="S26" t="b">
        <v>1</v>
      </c>
      <c r="U26" s="2">
        <f>HYPERLINK("https://sbirkapp.gov.cz/detail/SPPDKECJKNTEMWTI", "https://sbirkapp.gov.cz/detail/SPPDKECJKNTEMWTI")</f>
        <v>0</v>
      </c>
      <c r="V26" t="s">
        <v>170</v>
      </c>
      <c r="W2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2026-09-20T01:43:44Z</dcterms:created>
  <dcterms:modified xsi:type="dcterms:W3CDTF">2026-09-20T01:43:44Z</dcterms:modified>
</cp:coreProperties>
</file>