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<sst xmlns="http://schemas.openxmlformats.org/spreadsheetml/2006/main" count="322" uniqueCount="161">
  <si>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</si>
  <si>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</si>
  <si>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</si>
  <si>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</si>
  <si>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</si>
  <si>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</si>
  <si>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</si>
  <si>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</si>
  <si>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</si>
  <si>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</si>
  <si>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</si>
  <si>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</si>
  <si>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</si>
  <si>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</si>
  <si>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</si>
  <si>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</si>
  <si>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</si>
  <si>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</si>
  <si>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</si>
  <si>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</si>
  <si>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</si>
  <si>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</si>
  <si>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</si>
  <si>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Skuhrov nad Bělou</t>
  </si>
  <si>
    <t>00275387</t>
  </si>
  <si>
    <t>mxxa55d</t>
  </si>
  <si>
    <t>Královéhradecký kraj</t>
  </si>
  <si>
    <t>1/2025</t>
  </si>
  <si>
    <t>Obecně závazná vyhláška</t>
  </si>
  <si>
    <t>Obecně závazná vyhláška  o místním poplatku za obecní systém odpadového hospodářství</t>
  </si>
  <si>
    <t>2026-01-01</t>
  </si>
  <si>
    <t>Běžný</t>
  </si>
  <si>
    <t>místní poplatek za obecní systém odpadového hospodářství</t>
  </si>
  <si>
    <t>zákon č. 565/1990 Sb., o místních poplatcích - § 14 - za obecní systém odpadového hospodářství</t>
  </si>
  <si>
    <t>5/2023: Obecně závazná vyhláška o místním poplatku za obecní systém odpadového hospodářství</t>
  </si>
  <si>
    <t>1621645370</t>
  </si>
  <si>
    <t>2/2024</t>
  </si>
  <si>
    <t>Obecně závazná vyhláška obce Skuhrov nad Bělou o stanovení obecního systému odpadového hospodářství</t>
  </si>
  <si>
    <t>2025-01-01</t>
  </si>
  <si>
    <t>systém odpadového hospodářství</t>
  </si>
  <si>
    <t>zákon č. 541/2020 Sb., o odpadech - § 59 odst. 4</t>
  </si>
  <si>
    <t>1/2022: Obecně závazná vyhláška obce Skuhrov nad Bělou o stanovení obecního systému odpadového hospodářství</t>
  </si>
  <si>
    <t>1453399048</t>
  </si>
  <si>
    <t>1/2024</t>
  </si>
  <si>
    <t>Obecně závazná vyhláška, kterou se zrušuje obecně závazná vyhláška č. 2/2022, o stanovení koeficientu pro výpočet daně z nemovitých věcí, ze dne 20.6.2022</t>
  </si>
  <si>
    <t>zrušovací</t>
  </si>
  <si>
    <t>ústavní zákon č. 1/1993 Sb., Ústava České republiky - čl. 104 odst. 3 - zrušovací OZV</t>
  </si>
  <si>
    <t>2/2022: Obecně závazná vyhláška o stanovení koeficientu pro výpočet daně z nemovitých věcí</t>
  </si>
  <si>
    <t>1389858412</t>
  </si>
  <si>
    <t>8/2023</t>
  </si>
  <si>
    <t>Obecně závazná vyhláška o místním poplatku za užívání veřejného prostranství</t>
  </si>
  <si>
    <t>2024-01-01</t>
  </si>
  <si>
    <t>místní poplatek za užívání veřejného prostranství</t>
  </si>
  <si>
    <t>zákon č. 565/1990 Sb., o místních poplatcích - § 14 - za užívání veřejného prostranství</t>
  </si>
  <si>
    <t>4/2019: Obecně závazná vyhláška obce Skuhrov nad Bělou č. 4/2019, o místním poplatku za užívání veřejného prostranství; 4/2023: Obecně závazná vyhláška, kterou se mění obecně závazná vyhláška č. 4/2019 o místním poplatku za užívání veřejného prostranství</t>
  </si>
  <si>
    <t>1250593235</t>
  </si>
  <si>
    <t>7/2023</t>
  </si>
  <si>
    <t>Obecně závazná vyhláška o místním poplatku z pobytu</t>
  </si>
  <si>
    <t>místní poplatek z pobytu</t>
  </si>
  <si>
    <t>zákon č. 565/1990 Sb., o místních poplatcích - § 14 - z pobytu</t>
  </si>
  <si>
    <t>1/2021: Obecně závazná vyhláška č. 1/2021, o místním poplatku z pobytu</t>
  </si>
  <si>
    <t>1250590432</t>
  </si>
  <si>
    <t>6/2023</t>
  </si>
  <si>
    <t>Obecně závazná vyhláška o místním poplatku ze psů</t>
  </si>
  <si>
    <t>místní poplatek ze psů</t>
  </si>
  <si>
    <t>zákon č. 565/1990 Sb., o místních poplatcích - § 14 - ze psů</t>
  </si>
  <si>
    <t>2/2019: Obecně závazná vyhláška obce Skuhrov nad Bělou č. 2/2019, o místním poplatku ze psů</t>
  </si>
  <si>
    <t>1250588206</t>
  </si>
  <si>
    <t>5/2023</t>
  </si>
  <si>
    <t>Obecně závazná vyhláška o místním poplatku za obecní systém odpadového hospodářství</t>
  </si>
  <si>
    <t>3/2022: Obecně závazná vyhláška o místním poplatku za obecní systém odpadového hospodářství</t>
  </si>
  <si>
    <t>1/2025: Obecně závazná vyhláška  o místním poplatku za obecní systém odpadového hospodářství</t>
  </si>
  <si>
    <t>1250585506</t>
  </si>
  <si>
    <t>4/2023</t>
  </si>
  <si>
    <t>Obecně závazná vyhláška, kterou se mění obecně závazná vyhláška č. 4/2019 o místním poplatku za užívání veřejného prostranství</t>
  </si>
  <si>
    <t>2023-07-03</t>
  </si>
  <si>
    <t>4/2019: Obecně závazná vyhláška obce Skuhrov nad Bělou č. 4/2019, o místním poplatku za užívání veřejného prostranství</t>
  </si>
  <si>
    <t>8/2023: Obecně závazná vyhláška o místním poplatku za užívání veřejného prostranství; 8/2023: Obecně závazná vyhláška o místním poplatku za užívání veřejného prostranství</t>
  </si>
  <si>
    <t>1211149060</t>
  </si>
  <si>
    <t>3/2023</t>
  </si>
  <si>
    <t>Obecně závazná vyhláška, kterou se mění obecně závazná vyhláška č. 8/2017, o zákazu konzumace alkoholických nápojů na některých veřejných prostranstvích</t>
  </si>
  <si>
    <t>veřejný pořádek - konzumace alkoholu</t>
  </si>
  <si>
    <t>zákon č. 128/2000 Sb., o obcích - § 10 písm. a) - konzumace alkoholu</t>
  </si>
  <si>
    <t xml:space="preserve">8/2017: Obecně závazná vyhláška obce Skuhrov nad Bělou č. 8/2017, o zákazu konzumace alkoholických nápojů na některých </t>
  </si>
  <si>
    <t>1211146642</t>
  </si>
  <si>
    <t>2/2023</t>
  </si>
  <si>
    <t>Nařízení</t>
  </si>
  <si>
    <t>Nařízení obce o zákazu některých forem prodeje v energetice na území obce</t>
  </si>
  <si>
    <t>2023-07-01</t>
  </si>
  <si>
    <t>regulace prodeje zboží nebo poskytování služeb v energetických odvětvích</t>
  </si>
  <si>
    <t>zákon č. 458/2000 Sb., energetický zákon - § 11p</t>
  </si>
  <si>
    <t>1203659830</t>
  </si>
  <si>
    <t>1/2023</t>
  </si>
  <si>
    <t xml:space="preserve">Nařízení obce o zákazu podomního a prodeje na území obce </t>
  </si>
  <si>
    <t>2023-06-01</t>
  </si>
  <si>
    <t>regulace podomního a pochůzkového prodeje a nabízení služeb</t>
  </si>
  <si>
    <t xml:space="preserve">zákon č. 455/1991 Sb., živnostenský zákon - § 18 odst. 4 </t>
  </si>
  <si>
    <t>1/2014: Nařízení č. 1/2014, který, se vydává tržní řád</t>
  </si>
  <si>
    <t>1193999731</t>
  </si>
  <si>
    <t>3/2022</t>
  </si>
  <si>
    <t>2023-01-01</t>
  </si>
  <si>
    <t>2/2021: Obecně závazná vyhláška obce Skuhrov nad Bělou č. 2/2021, o místním poplatku za obecní systém odpadového hospodářství</t>
  </si>
  <si>
    <t>5/2023: Obecně závazná vyhláška o místním poplatku za obecní systém odpadového hospodářství; 5/2023: Obecně závazná vyhláška o místním poplatku za obecní systém odpadového hospodářství; 1/2025: Obecně závazná vyhláška  o místním poplatku za obecní systém odpadového hospodářství</t>
  </si>
  <si>
    <t>1113168638</t>
  </si>
  <si>
    <t>2/2022</t>
  </si>
  <si>
    <t>Obecně závazná vyhláška o stanovení koeficientu pro výpočet daně z nemovitých věcí</t>
  </si>
  <si>
    <t>daň z nemovitých věcí - koeficient u pozemků; daň z nemovitých věcí - koeficient u staveb a jednotek</t>
  </si>
  <si>
    <t xml:space="preserve">zákon č. 338/1992 Sb., o dani z nemovitých věcí - § 6 odst. 4 písm. b); zákon č. 338/1992 Sb., o dani z nemovitých věcí - § 11 odst. 3 písm. b)  </t>
  </si>
  <si>
    <t>1/2024: Obecně závazná vyhláška, kterou se zrušuje obecně závazná vyhláška č. 2/2022, o stanovení koeficientu pro výpočet daně z nemovitých věcí, ze dne 20.6.2022</t>
  </si>
  <si>
    <t>1053297768</t>
  </si>
  <si>
    <t>1/2014</t>
  </si>
  <si>
    <t>Nařízení č. 1/2014, který, se vydává tržní řád</t>
  </si>
  <si>
    <t>2014-09-01</t>
  </si>
  <si>
    <t>Dle přechodného ustanovení</t>
  </si>
  <si>
    <t>regulace prodeje zboží a nabízení služeb - tržní řád</t>
  </si>
  <si>
    <t xml:space="preserve">zákon č. 455/1991 Sb., živnostenský zákon - § 18 odst. 1 </t>
  </si>
  <si>
    <t xml:space="preserve">1/2023: Nařízení obce o zákazu podomního a prodeje na území obce </t>
  </si>
  <si>
    <t>1031230998</t>
  </si>
  <si>
    <t>2/2017</t>
  </si>
  <si>
    <t>Obecně závazná vyhláška obce Skuhrov nad Bělou č. 2/2017, kterou se zrušují obecně závazné vyhlášky</t>
  </si>
  <si>
    <t>2017-04-19</t>
  </si>
  <si>
    <t>jiná</t>
  </si>
  <si>
    <t xml:space="preserve">ústavní zákon č. 1/1993 Sb., Ústava České republiky - čl. 104 odst. 3 </t>
  </si>
  <si>
    <t>1031222628</t>
  </si>
  <si>
    <t>4/2017</t>
  </si>
  <si>
    <t>Obecně závazná vyhláška obce Skuhrov nad Bělou č.4/2017, o nočním klidu</t>
  </si>
  <si>
    <t>noční klid</t>
  </si>
  <si>
    <t>zákon č. 251/2016 Sb., o některých přestupcích - § 5 odst. 7</t>
  </si>
  <si>
    <t>1030749366</t>
  </si>
  <si>
    <t>5/2017</t>
  </si>
  <si>
    <t>Obecně závazná vyhláška obce Skuhrov nad Bělou č. 5/2017, kterou se stanoví část školského obvodu</t>
  </si>
  <si>
    <t>školské obvody - základní školy; školské obvody - mateřské školy</t>
  </si>
  <si>
    <t>zákon č. 561/2004 Sb., školský zákon - § 178 odst. 2 písm. c); zákon č. 561/2004 Sb., školský zákon - § 179 odst. 3 a § 178 odst. 2 písm. c)</t>
  </si>
  <si>
    <t>1030739893</t>
  </si>
  <si>
    <t>8/2017</t>
  </si>
  <si>
    <t xml:space="preserve">Obecně závazná vyhláška obce Skuhrov nad Bělou č. 8/2017, o zákazu konzumace alkoholických nápojů na některých </t>
  </si>
  <si>
    <t>2017-07-13</t>
  </si>
  <si>
    <t>3/2023: Obecně závazná vyhláška, kterou se mění obecně závazná vyhláška č. 8/2017, o zákazu konzumace alkoholických nápojů na některých veřejných prostranstvích; 3/2023: Obecně závazná vyhláška, kterou se mění obecně závazná vyhláška č. 8/2017, o zákazu konzumace alkoholických nápojů na některých veřejných prostranstvích</t>
  </si>
  <si>
    <t>1030717423</t>
  </si>
  <si>
    <t>2/2019</t>
  </si>
  <si>
    <t>Obecně závazná vyhláška obce Skuhrov nad Bělou č. 2/2019, o místním poplatku ze psů</t>
  </si>
  <si>
    <t>2020-01-01</t>
  </si>
  <si>
    <t>6/2023: Obecně závazná vyhláška o místním poplatku ze psů</t>
  </si>
  <si>
    <t>1030584630</t>
  </si>
  <si>
    <t>4/2019</t>
  </si>
  <si>
    <t>Obecně závazná vyhláška obce Skuhrov nad Bělou č. 4/2019, o místním poplatku za užívání veřejného prostranství</t>
  </si>
  <si>
    <t>4/2023: Obecně závazná vyhláška, kterou se mění obecně závazná vyhláška č. 4/2019 o místním poplatku za užívání veřejného prostranství</t>
  </si>
  <si>
    <t>1030567440</t>
  </si>
  <si>
    <t>1/2021</t>
  </si>
  <si>
    <t>Obecně závazná vyhláška č. 1/2021, o místním poplatku z pobytu</t>
  </si>
  <si>
    <t>2021-04-09</t>
  </si>
  <si>
    <t>7/2023: Obecně závazná vyhláška o místním poplatku z pobytu</t>
  </si>
  <si>
    <t>1030548004</t>
  </si>
  <si>
    <t>2/2021</t>
  </si>
  <si>
    <t>Obecně závazná vyhláška obce Skuhrov nad Bělou č. 2/2021, o místním poplatku za obecní systém odpadového hospodářství</t>
  </si>
  <si>
    <t>2022-01-01</t>
  </si>
  <si>
    <t>1029869167</t>
  </si>
  <si>
    <t>1/2022</t>
  </si>
  <si>
    <t>2022-05-07</t>
  </si>
  <si>
    <t>2/2024: Obecně závazná vyhláška obce Skuhrov nad Bělou o stanovení obecního systému odpadového hospodářství; 2/2024: Obecně závazná vyhláška obce Skuhrov nad Bělou o stanovení obecního systému odpadového hospodářství; 2/2024: Obecně závazná vyhláška obce Skuhrov nad Bělou o stanovení obecního systému odpadového hospodářství</t>
  </si>
  <si>
    <t>1029825373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</si>
</sst>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2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24.7109375" customWidth="1"/>
    <col min="2" max="2" width="10.7109375" customWidth="1"/>
    <col min="3" max="3" width="9.7109375" customWidth="1"/>
    <col min="4" max="4" width="22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70.7109375" customWidth="1"/>
    <col min="16" max="16" width="70.7109375" customWidth="1"/>
    <col min="17" max="17" width="70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46006</v>
      </c>
      <c r="I2" s="1">
        <v>46006.83760164043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HYPERLINK("https://sbirkapp.gov.cz/detail/SPPS75BSFAX6DAPM", "https://sbirkapp.gov.cz/detail/SPPS75BSFAX6DAPM")</f>
        <v>0</v>
      </c>
      <c r="V2" t="s">
        <v>35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45642</v>
      </c>
      <c r="I3" s="1">
        <v>45642.84527701422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HYPERLINK("https://sbirkapp.gov.cz/detail/SPPQXX3JHWGSPUUC", "https://sbirkapp.gov.cz/detail/SPPQXX3JHWGSPUUC")</f>
        <v>0</v>
      </c>
      <c r="V3" t="s">
        <v>42</v>
      </c>
      <c r="W3">
        <v>3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45468</v>
      </c>
      <c r="I4" s="1">
        <v>45497.36112939806</v>
      </c>
      <c r="J4" t="s">
        <v>38</v>
      </c>
      <c r="K4" t="s">
        <v>31</v>
      </c>
      <c r="M4" t="s">
        <v>45</v>
      </c>
      <c r="N4" t="s">
        <v>46</v>
      </c>
      <c r="P4" t="s">
        <v>47</v>
      </c>
      <c r="S4" t="b">
        <v>1</v>
      </c>
      <c r="U4" s="2">
        <f>HYPERLINK("https://sbirkapp.gov.cz/detail/SPPQPOHHCBTF7XZO", "https://sbirkapp.gov.cz/detail/SPPQPOHHCBTF7XZO")</f>
        <v>0</v>
      </c>
      <c r="V4" t="s">
        <v>48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28</v>
      </c>
      <c r="G5" t="s">
        <v>50</v>
      </c>
      <c r="H5" s="1">
        <v>45196</v>
      </c>
      <c r="I5" s="1">
        <v>45205.44942305487</v>
      </c>
      <c r="J5" t="s">
        <v>51</v>
      </c>
      <c r="K5" t="s">
        <v>31</v>
      </c>
      <c r="M5" t="s">
        <v>52</v>
      </c>
      <c r="N5" t="s">
        <v>53</v>
      </c>
      <c r="P5" t="s">
        <v>54</v>
      </c>
      <c r="S5" t="b">
        <v>1</v>
      </c>
      <c r="U5" s="2">
        <f>HYPERLINK("https://sbirkapp.gov.cz/detail/SPPPGWY3BJ72LHBI", "https://sbirkapp.gov.cz/detail/SPPPGWY3BJ72LHBI")</f>
        <v>0</v>
      </c>
      <c r="V5" t="s">
        <v>55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56</v>
      </c>
      <c r="F6" t="s">
        <v>28</v>
      </c>
      <c r="G6" t="s">
        <v>57</v>
      </c>
      <c r="H6" s="1">
        <v>45196</v>
      </c>
      <c r="I6" s="1">
        <v>45205.44678363583</v>
      </c>
      <c r="J6" t="s">
        <v>51</v>
      </c>
      <c r="K6" t="s">
        <v>31</v>
      </c>
      <c r="M6" t="s">
        <v>58</v>
      </c>
      <c r="N6" t="s">
        <v>59</v>
      </c>
      <c r="P6" t="s">
        <v>60</v>
      </c>
      <c r="S6" t="b">
        <v>1</v>
      </c>
      <c r="U6" s="2">
        <f>HYPERLINK("https://sbirkapp.gov.cz/detail/SPPPTMS6GVM4F2IE", "https://sbirkapp.gov.cz/detail/SPPPTMS6GVM4F2IE")</f>
        <v>0</v>
      </c>
      <c r="V6" t="s">
        <v>61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62</v>
      </c>
      <c r="F7" t="s">
        <v>28</v>
      </c>
      <c r="G7" t="s">
        <v>63</v>
      </c>
      <c r="H7" s="1">
        <v>45196</v>
      </c>
      <c r="I7" s="1">
        <v>45205.44415606446</v>
      </c>
      <c r="J7" t="s">
        <v>51</v>
      </c>
      <c r="K7" t="s">
        <v>31</v>
      </c>
      <c r="M7" t="s">
        <v>64</v>
      </c>
      <c r="N7" t="s">
        <v>65</v>
      </c>
      <c r="P7" t="s">
        <v>66</v>
      </c>
      <c r="S7" t="b">
        <v>1</v>
      </c>
      <c r="U7" s="2">
        <f>HYPERLINK("https://sbirkapp.gov.cz/detail/SPPII6SW2IVNTFV2", "https://sbirkapp.gov.cz/detail/SPPII6SW2IVNTFV2")</f>
        <v>0</v>
      </c>
      <c r="V7" t="s">
        <v>67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68</v>
      </c>
      <c r="F8" t="s">
        <v>28</v>
      </c>
      <c r="G8" t="s">
        <v>69</v>
      </c>
      <c r="H8" s="1">
        <v>45196</v>
      </c>
      <c r="I8" s="1">
        <v>45205.44205179139</v>
      </c>
      <c r="J8" t="s">
        <v>51</v>
      </c>
      <c r="K8" t="s">
        <v>31</v>
      </c>
      <c r="M8" t="s">
        <v>32</v>
      </c>
      <c r="N8" t="s">
        <v>33</v>
      </c>
      <c r="P8" t="s">
        <v>70</v>
      </c>
      <c r="R8" t="s">
        <v>71</v>
      </c>
      <c r="S8" t="b">
        <v>0</v>
      </c>
      <c r="T8" s="1">
        <v>46023</v>
      </c>
      <c r="U8" s="2">
        <f>HYPERLINK("https://sbirkapp.gov.cz/detail/SPP66KOKAGSMJ76Y", "https://sbirkapp.gov.cz/detail/SPP66KOKAGSMJ76Y")</f>
        <v>0</v>
      </c>
      <c r="V8" t="s">
        <v>72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73</v>
      </c>
      <c r="F9" t="s">
        <v>28</v>
      </c>
      <c r="G9" t="s">
        <v>74</v>
      </c>
      <c r="H9" s="1">
        <v>45104</v>
      </c>
      <c r="I9" s="1">
        <v>45110.53409619881</v>
      </c>
      <c r="J9" t="s">
        <v>75</v>
      </c>
      <c r="K9" t="s">
        <v>31</v>
      </c>
      <c r="M9" t="s">
        <v>52</v>
      </c>
      <c r="N9" t="s">
        <v>53</v>
      </c>
      <c r="O9" t="s">
        <v>76</v>
      </c>
      <c r="R9" t="s">
        <v>77</v>
      </c>
      <c r="S9" t="b">
        <v>0</v>
      </c>
      <c r="T9" s="1">
        <v>45292</v>
      </c>
      <c r="U9" s="2">
        <f>HYPERLINK("https://sbirkapp.gov.cz/detail/SPPJJZPV4ZCQMNYO", "https://sbirkapp.gov.cz/detail/SPPJJZPV4ZCQMNYO")</f>
        <v>0</v>
      </c>
      <c r="V9" t="s">
        <v>78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79</v>
      </c>
      <c r="F10" t="s">
        <v>28</v>
      </c>
      <c r="G10" t="s">
        <v>80</v>
      </c>
      <c r="H10" s="1">
        <v>45104</v>
      </c>
      <c r="I10" s="1">
        <v>45110.53146865934</v>
      </c>
      <c r="J10" t="s">
        <v>75</v>
      </c>
      <c r="K10" t="s">
        <v>31</v>
      </c>
      <c r="M10" t="s">
        <v>81</v>
      </c>
      <c r="N10" t="s">
        <v>82</v>
      </c>
      <c r="O10" t="s">
        <v>83</v>
      </c>
      <c r="S10" t="b">
        <v>1</v>
      </c>
      <c r="U10" s="2">
        <f>HYPERLINK("https://sbirkapp.gov.cz/detail/SPPZF4BZ5A5664I4", "https://sbirkapp.gov.cz/detail/SPPZF4BZ5A5664I4")</f>
        <v>0</v>
      </c>
      <c r="V10" t="s">
        <v>84</v>
      </c>
      <c r="W10">
        <v>2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85</v>
      </c>
      <c r="F11" t="s">
        <v>86</v>
      </c>
      <c r="G11" t="s">
        <v>87</v>
      </c>
      <c r="H11" s="1">
        <v>45084</v>
      </c>
      <c r="I11" s="1">
        <v>45092.35103077211</v>
      </c>
      <c r="J11" t="s">
        <v>88</v>
      </c>
      <c r="K11" t="s">
        <v>31</v>
      </c>
      <c r="M11" t="s">
        <v>89</v>
      </c>
      <c r="N11" t="s">
        <v>90</v>
      </c>
      <c r="S11" t="b">
        <v>1</v>
      </c>
      <c r="U11" s="2">
        <f>HYPERLINK("https://sbirkapp.gov.cz/detail/SPP5YFCSW2QXQ62Q", "https://sbirkapp.gov.cz/detail/SPP5YFCSW2QXQ62Q")</f>
        <v>0</v>
      </c>
      <c r="V11" t="s">
        <v>91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92</v>
      </c>
      <c r="F12" t="s">
        <v>86</v>
      </c>
      <c r="G12" t="s">
        <v>93</v>
      </c>
      <c r="H12" s="1">
        <v>45063</v>
      </c>
      <c r="I12" s="1">
        <v>45070.32219720961</v>
      </c>
      <c r="J12" t="s">
        <v>94</v>
      </c>
      <c r="K12" t="s">
        <v>31</v>
      </c>
      <c r="M12" t="s">
        <v>95</v>
      </c>
      <c r="N12" t="s">
        <v>96</v>
      </c>
      <c r="P12" t="s">
        <v>97</v>
      </c>
      <c r="S12" t="b">
        <v>1</v>
      </c>
      <c r="U12" s="2">
        <f>HYPERLINK("https://sbirkapp.gov.cz/detail/SPPFCQUFSTOEHCX6", "https://sbirkapp.gov.cz/detail/SPPFCQUFSTOEHCX6")</f>
        <v>0</v>
      </c>
      <c r="V12" t="s">
        <v>98</v>
      </c>
      <c r="W12">
        <v>2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99</v>
      </c>
      <c r="F13" t="s">
        <v>28</v>
      </c>
      <c r="G13" t="s">
        <v>69</v>
      </c>
      <c r="H13" s="1">
        <v>44901</v>
      </c>
      <c r="I13" s="1">
        <v>44902.43222494792</v>
      </c>
      <c r="J13" t="s">
        <v>100</v>
      </c>
      <c r="K13" t="s">
        <v>31</v>
      </c>
      <c r="M13" t="s">
        <v>32</v>
      </c>
      <c r="N13" t="s">
        <v>33</v>
      </c>
      <c r="P13" t="s">
        <v>101</v>
      </c>
      <c r="R13" t="s">
        <v>102</v>
      </c>
      <c r="S13" t="b">
        <v>0</v>
      </c>
      <c r="T13" s="1">
        <v>45292</v>
      </c>
      <c r="U13" s="2">
        <f>HYPERLINK("https://sbirkapp.gov.cz/detail/SPPUAQCNCJCZXJCY", "https://sbirkapp.gov.cz/detail/SPPUAQCNCJCZXJCY")</f>
        <v>0</v>
      </c>
      <c r="V13" t="s">
        <v>103</v>
      </c>
      <c r="W13">
        <v>2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104</v>
      </c>
      <c r="F14" t="s">
        <v>28</v>
      </c>
      <c r="G14" t="s">
        <v>105</v>
      </c>
      <c r="H14" s="1">
        <v>44732</v>
      </c>
      <c r="I14" s="1">
        <v>44734.53829361653</v>
      </c>
      <c r="J14" t="s">
        <v>100</v>
      </c>
      <c r="K14" t="s">
        <v>31</v>
      </c>
      <c r="M14" t="s">
        <v>106</v>
      </c>
      <c r="N14" t="s">
        <v>107</v>
      </c>
      <c r="R14" t="s">
        <v>108</v>
      </c>
      <c r="S14" t="b">
        <v>0</v>
      </c>
      <c r="T14" s="1">
        <v>45658</v>
      </c>
      <c r="U14" s="2">
        <f>HYPERLINK("https://sbirkapp.gov.cz/detail/SPPUVML3NVRNB37W", "https://sbirkapp.gov.cz/detail/SPPUVML3NVRNB37W")</f>
        <v>0</v>
      </c>
      <c r="V14" t="s">
        <v>109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110</v>
      </c>
      <c r="F15" t="s">
        <v>86</v>
      </c>
      <c r="G15" t="s">
        <v>111</v>
      </c>
      <c r="H15" s="1">
        <v>41864</v>
      </c>
      <c r="I15" s="1">
        <v>44677.40241622072</v>
      </c>
      <c r="J15" t="s">
        <v>112</v>
      </c>
      <c r="K15" t="s">
        <v>113</v>
      </c>
      <c r="L15" s="1">
        <v>41865</v>
      </c>
      <c r="M15" t="s">
        <v>114</v>
      </c>
      <c r="N15" t="s">
        <v>115</v>
      </c>
      <c r="R15" t="s">
        <v>116</v>
      </c>
      <c r="S15" t="b">
        <v>0</v>
      </c>
      <c r="T15" s="1">
        <v>45078</v>
      </c>
      <c r="U15" s="2">
        <f>HYPERLINK("https://sbirkapp.gov.cz/detail/SPPMZQMSWAODTH4K", "https://sbirkapp.gov.cz/detail/SPPMZQMSWAODTH4K")</f>
        <v>0</v>
      </c>
      <c r="V15" t="s">
        <v>117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118</v>
      </c>
      <c r="F16" t="s">
        <v>28</v>
      </c>
      <c r="G16" t="s">
        <v>119</v>
      </c>
      <c r="H16" s="1">
        <v>42821</v>
      </c>
      <c r="I16" s="1">
        <v>44677.39344982844</v>
      </c>
      <c r="J16" t="s">
        <v>120</v>
      </c>
      <c r="K16" t="s">
        <v>113</v>
      </c>
      <c r="L16" s="1">
        <v>42829</v>
      </c>
      <c r="M16" t="s">
        <v>121</v>
      </c>
      <c r="N16" t="s">
        <v>122</v>
      </c>
      <c r="S16" t="b">
        <v>1</v>
      </c>
      <c r="U16" s="2">
        <f>HYPERLINK("https://sbirkapp.gov.cz/detail/SPPFGNMMGWHTZ3BI", "https://sbirkapp.gov.cz/detail/SPPFGNMMGWHTZ3BI")</f>
        <v>0</v>
      </c>
      <c r="V16" t="s">
        <v>123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124</v>
      </c>
      <c r="F17" t="s">
        <v>28</v>
      </c>
      <c r="G17" t="s">
        <v>125</v>
      </c>
      <c r="H17" s="1">
        <v>42821</v>
      </c>
      <c r="I17" s="1">
        <v>44676.56636173098</v>
      </c>
      <c r="J17" t="s">
        <v>120</v>
      </c>
      <c r="K17" t="s">
        <v>113</v>
      </c>
      <c r="L17" s="1">
        <v>42829</v>
      </c>
      <c r="M17" t="s">
        <v>126</v>
      </c>
      <c r="N17" t="s">
        <v>127</v>
      </c>
      <c r="S17" t="b">
        <v>1</v>
      </c>
      <c r="U17" s="2">
        <f>HYPERLINK("https://sbirkapp.gov.cz/detail/SPPVLQ77ZVWXINK4", "https://sbirkapp.gov.cz/detail/SPPVLQ77ZVWXINK4")</f>
        <v>0</v>
      </c>
      <c r="V17" t="s">
        <v>128</v>
      </c>
      <c r="W17">
        <v>1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129</v>
      </c>
      <c r="F18" t="s">
        <v>28</v>
      </c>
      <c r="G18" t="s">
        <v>130</v>
      </c>
      <c r="H18" s="1">
        <v>42821</v>
      </c>
      <c r="I18" s="1">
        <v>44676.55746274545</v>
      </c>
      <c r="J18" t="s">
        <v>120</v>
      </c>
      <c r="K18" t="s">
        <v>113</v>
      </c>
      <c r="L18" s="1">
        <v>42829</v>
      </c>
      <c r="M18" t="s">
        <v>131</v>
      </c>
      <c r="N18" t="s">
        <v>132</v>
      </c>
      <c r="S18" t="b">
        <v>1</v>
      </c>
      <c r="U18" s="2">
        <f>HYPERLINK("https://sbirkapp.gov.cz/detail/SPPTVDVKESZ5SGJ4", "https://sbirkapp.gov.cz/detail/SPPTVDVKESZ5SGJ4")</f>
        <v>0</v>
      </c>
      <c r="V18" t="s">
        <v>133</v>
      </c>
      <c r="W18">
        <v>2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134</v>
      </c>
      <c r="F19" t="s">
        <v>28</v>
      </c>
      <c r="G19" t="s">
        <v>135</v>
      </c>
      <c r="H19" s="1">
        <v>42913</v>
      </c>
      <c r="I19" s="1">
        <v>44676.53704431071</v>
      </c>
      <c r="J19" t="s">
        <v>136</v>
      </c>
      <c r="K19" t="s">
        <v>113</v>
      </c>
      <c r="L19" s="1">
        <v>42914</v>
      </c>
      <c r="M19" t="s">
        <v>81</v>
      </c>
      <c r="N19" t="s">
        <v>82</v>
      </c>
      <c r="Q19" t="s">
        <v>137</v>
      </c>
      <c r="S19" t="b">
        <v>1</v>
      </c>
      <c r="U19" s="2">
        <f>HYPERLINK("https://sbirkapp.gov.cz/detail/SPPRMCVYTZODKUS6", "https://sbirkapp.gov.cz/detail/SPPRMCVYTZODKUS6")</f>
        <v>0</v>
      </c>
      <c r="V19" t="s">
        <v>138</v>
      </c>
      <c r="W19">
        <v>1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139</v>
      </c>
      <c r="F20" t="s">
        <v>28</v>
      </c>
      <c r="G20" t="s">
        <v>140</v>
      </c>
      <c r="H20" s="1">
        <v>43780</v>
      </c>
      <c r="I20" s="1">
        <v>44676.42438544593</v>
      </c>
      <c r="J20" t="s">
        <v>141</v>
      </c>
      <c r="K20" t="s">
        <v>113</v>
      </c>
      <c r="L20" s="1">
        <v>43787</v>
      </c>
      <c r="M20" t="s">
        <v>64</v>
      </c>
      <c r="N20" t="s">
        <v>65</v>
      </c>
      <c r="R20" t="s">
        <v>142</v>
      </c>
      <c r="S20" t="b">
        <v>0</v>
      </c>
      <c r="T20" s="1">
        <v>45292</v>
      </c>
      <c r="U20" s="2">
        <f>HYPERLINK("https://sbirkapp.gov.cz/detail/SPPFPVXRNLIYDL3U", "https://sbirkapp.gov.cz/detail/SPPFPVXRNLIYDL3U")</f>
        <v>0</v>
      </c>
      <c r="V20" t="s">
        <v>143</v>
      </c>
      <c r="W20">
        <v>1</v>
      </c>
    </row>
    <row r="21" spans="1:23">
      <c r="A21" t="s">
        <v>23</v>
      </c>
      <c r="B21" t="s">
        <v>24</v>
      </c>
      <c r="C21" t="s">
        <v>25</v>
      </c>
      <c r="D21" t="s">
        <v>26</v>
      </c>
      <c r="E21" t="s">
        <v>144</v>
      </c>
      <c r="F21" t="s">
        <v>28</v>
      </c>
      <c r="G21" t="s">
        <v>145</v>
      </c>
      <c r="H21" s="1">
        <v>43780</v>
      </c>
      <c r="I21" s="1">
        <v>44676.41125089533</v>
      </c>
      <c r="J21" t="s">
        <v>141</v>
      </c>
      <c r="K21" t="s">
        <v>113</v>
      </c>
      <c r="L21" s="1">
        <v>43787</v>
      </c>
      <c r="M21" t="s">
        <v>52</v>
      </c>
      <c r="N21" t="s">
        <v>53</v>
      </c>
      <c r="Q21" t="s">
        <v>146</v>
      </c>
      <c r="R21" t="s">
        <v>77</v>
      </c>
      <c r="S21" t="b">
        <v>0</v>
      </c>
      <c r="T21" s="1">
        <v>45292</v>
      </c>
      <c r="U21" s="2">
        <f>HYPERLINK("https://sbirkapp.gov.cz/detail/SPPPKISWZB46W4AE", "https://sbirkapp.gov.cz/detail/SPPPKISWZB46W4AE")</f>
        <v>0</v>
      </c>
      <c r="V21" t="s">
        <v>147</v>
      </c>
      <c r="W21">
        <v>1</v>
      </c>
    </row>
    <row r="22" spans="1:23">
      <c r="A22" t="s">
        <v>23</v>
      </c>
      <c r="B22" t="s">
        <v>24</v>
      </c>
      <c r="C22" t="s">
        <v>25</v>
      </c>
      <c r="D22" t="s">
        <v>26</v>
      </c>
      <c r="E22" t="s">
        <v>148</v>
      </c>
      <c r="F22" t="s">
        <v>28</v>
      </c>
      <c r="G22" t="s">
        <v>149</v>
      </c>
      <c r="H22" s="1">
        <v>44273</v>
      </c>
      <c r="I22" s="1">
        <v>44676.39340190963</v>
      </c>
      <c r="J22" t="s">
        <v>150</v>
      </c>
      <c r="K22" t="s">
        <v>113</v>
      </c>
      <c r="L22" s="1">
        <v>44280</v>
      </c>
      <c r="M22" t="s">
        <v>58</v>
      </c>
      <c r="N22" t="s">
        <v>59</v>
      </c>
      <c r="R22" t="s">
        <v>151</v>
      </c>
      <c r="S22" t="b">
        <v>0</v>
      </c>
      <c r="T22" s="1">
        <v>45292</v>
      </c>
      <c r="U22" s="2">
        <f>HYPERLINK("https://sbirkapp.gov.cz/detail/SPP2ZVZ4BYB7LD6I", "https://sbirkapp.gov.cz/detail/SPP2ZVZ4BYB7LD6I")</f>
        <v>0</v>
      </c>
      <c r="V22" t="s">
        <v>152</v>
      </c>
      <c r="W22">
        <v>1</v>
      </c>
    </row>
    <row r="23" spans="1:23">
      <c r="A23" t="s">
        <v>23</v>
      </c>
      <c r="B23" t="s">
        <v>24</v>
      </c>
      <c r="C23" t="s">
        <v>25</v>
      </c>
      <c r="D23" t="s">
        <v>26</v>
      </c>
      <c r="E23" t="s">
        <v>153</v>
      </c>
      <c r="F23" t="s">
        <v>28</v>
      </c>
      <c r="G23" t="s">
        <v>154</v>
      </c>
      <c r="H23" s="1">
        <v>44469</v>
      </c>
      <c r="I23" s="1">
        <v>44673.45517309918</v>
      </c>
      <c r="J23" t="s">
        <v>155</v>
      </c>
      <c r="K23" t="s">
        <v>113</v>
      </c>
      <c r="L23" s="1">
        <v>44480</v>
      </c>
      <c r="M23" t="s">
        <v>32</v>
      </c>
      <c r="N23" t="s">
        <v>33</v>
      </c>
      <c r="R23" t="s">
        <v>70</v>
      </c>
      <c r="S23" t="b">
        <v>0</v>
      </c>
      <c r="T23" s="1">
        <v>44927</v>
      </c>
      <c r="U23" s="2">
        <f>HYPERLINK("https://sbirkapp.gov.cz/detail/SPPP6YA7U62QVWHA", "https://sbirkapp.gov.cz/detail/SPPP6YA7U62QVWHA")</f>
        <v>0</v>
      </c>
      <c r="V23" t="s">
        <v>156</v>
      </c>
      <c r="W23">
        <v>1</v>
      </c>
    </row>
    <row r="24" spans="1:23">
      <c r="A24" t="s">
        <v>23</v>
      </c>
      <c r="B24" t="s">
        <v>24</v>
      </c>
      <c r="C24" t="s">
        <v>25</v>
      </c>
      <c r="D24" t="s">
        <v>26</v>
      </c>
      <c r="E24" t="s">
        <v>157</v>
      </c>
      <c r="F24" t="s">
        <v>28</v>
      </c>
      <c r="G24" t="s">
        <v>37</v>
      </c>
      <c r="H24" s="1">
        <v>44641</v>
      </c>
      <c r="I24" s="1">
        <v>44673.41684989009</v>
      </c>
      <c r="J24" t="s">
        <v>158</v>
      </c>
      <c r="K24" t="s">
        <v>31</v>
      </c>
      <c r="M24" t="s">
        <v>39</v>
      </c>
      <c r="N24" t="s">
        <v>40</v>
      </c>
      <c r="R24" t="s">
        <v>159</v>
      </c>
      <c r="S24" t="b">
        <v>0</v>
      </c>
      <c r="T24" s="1">
        <v>45658</v>
      </c>
      <c r="U24" s="2">
        <f>HYPERLINK("https://sbirkapp.gov.cz/detail/SPPRUONN33DRTGKS", "https://sbirkapp.gov.cz/detail/SPPRUONN33DRTGKS")</f>
        <v>0</v>
      </c>
      <c r="V24" t="s">
        <v>160</v>
      </c>
      <c r="W24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2026-08-29T11:49:01Z</dcterms:created>
  <dcterms:modified xsi:type="dcterms:W3CDTF">2026-08-29T11:49:01Z</dcterms:modified>
</cp:coreProperties>
</file>