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<sst xmlns="http://schemas.openxmlformats.org/spreadsheetml/2006/main" count="414" uniqueCount="178">
  <si>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</si>
  <si>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</si>
  <si>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</si>
  <si>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</si>
  <si>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</si>
  <si>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</si>
  <si>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</si>
  <si>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</si>
  <si>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</si>
  <si>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</si>
  <si>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</si>
  <si>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</si>
  <si>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</si>
  <si>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</si>
  <si>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</si>
  <si>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</si>
  <si>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</si>
  <si>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</si>
  <si>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</si>
  <si>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</si>
  <si>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</si>
  <si>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</si>
  <si>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</si>
  <si>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Staňkov</t>
  </si>
  <si>
    <t>00253766</t>
  </si>
  <si>
    <t>xmub3pq</t>
  </si>
  <si>
    <t>Plzeňský kraj</t>
  </si>
  <si>
    <t>1/2026</t>
  </si>
  <si>
    <t>Obecně závazná vyhláška</t>
  </si>
  <si>
    <t>o nočním klidu</t>
  </si>
  <si>
    <t>2026-06-04</t>
  </si>
  <si>
    <t>Běžný</t>
  </si>
  <si>
    <t>noční klid</t>
  </si>
  <si>
    <t>zákon č. 251/2016 Sb., o některých přestupcích - § 5 odst. 7</t>
  </si>
  <si>
    <t>1700751896</t>
  </si>
  <si>
    <t>4/2025</t>
  </si>
  <si>
    <t>kterou se zrušuje obecně závazné vyhláška č. 3/2025 o nočním klidu</t>
  </si>
  <si>
    <t>2025-10-11</t>
  </si>
  <si>
    <t>zrušovací</t>
  </si>
  <si>
    <t>ústavní zákon č. 1/1993 Sb., Ústava České republiky - čl. 104 odst. 3 - zrušovací OZV</t>
  </si>
  <si>
    <t>3/2025: o nočním klidu</t>
  </si>
  <si>
    <t>1584023886</t>
  </si>
  <si>
    <t>3/2025</t>
  </si>
  <si>
    <t>2025-06-13</t>
  </si>
  <si>
    <t>1/2025: o nočním klidu</t>
  </si>
  <si>
    <t>4/2025: kterou se zrušuje obecně závazné vyhláška č. 3/2025 o nočním klidu; 4/2025: kterou se zrušuje obecně závazné vyhláška č. 3/2025 o nočním klidu</t>
  </si>
  <si>
    <t>1531919946</t>
  </si>
  <si>
    <t>2/2025</t>
  </si>
  <si>
    <t xml:space="preserve">kterou se zakazuje požívání alkoholických nápojů za účelem zabezpečení místních záležitostí veřejného pořádku na vymezených veřejných prostranstvích </t>
  </si>
  <si>
    <t>alkohol - zákaz konzumace; veřejný pořádek - konzumace alkoholu</t>
  </si>
  <si>
    <t>zákon č. 65/2017 Sb., o ochraně zdraví před škodlivými účinky návykových látek - § 17 odst. 2 písm. a); zákon č. 128/2000 Sb., o obcích - § 10 písm. a) - konzumace alkoholu</t>
  </si>
  <si>
    <t>1531917626</t>
  </si>
  <si>
    <t>1/2025</t>
  </si>
  <si>
    <t>2025-03-18</t>
  </si>
  <si>
    <t>1488177488</t>
  </si>
  <si>
    <t>3/2024</t>
  </si>
  <si>
    <t>o místním poplatku za obecní systém odpadového hospodářství</t>
  </si>
  <si>
    <t>2025-01-01</t>
  </si>
  <si>
    <t>místní poplatek za obecní systém odpadového hospodářství</t>
  </si>
  <si>
    <t>zákon č. 565/1990 Sb., o místních poplatcích - § 14 - za obecní systém odpadového hospodářství</t>
  </si>
  <si>
    <t>5/2023: o místním poplatku za obecní systém odpadového hospodářství</t>
  </si>
  <si>
    <t>1446848155</t>
  </si>
  <si>
    <t>2/2024</t>
  </si>
  <si>
    <t>kterou se zrušují některé obecně závazné vyhlášky</t>
  </si>
  <si>
    <t>2024-09-01</t>
  </si>
  <si>
    <t>1/2023: o nočním klidu; 1/2024: o nočním klidu</t>
  </si>
  <si>
    <t>1378254957</t>
  </si>
  <si>
    <t>1/2024</t>
  </si>
  <si>
    <t>2024-04-09</t>
  </si>
  <si>
    <t>1/2023: o nočním klidu</t>
  </si>
  <si>
    <t>2/2024: kterou se zrušují některé obecně závazné vyhlášky; 2/2024: kterou se zrušují některé obecně závazné vyhlášky</t>
  </si>
  <si>
    <t>1334318242</t>
  </si>
  <si>
    <t>5/2023</t>
  </si>
  <si>
    <t>2024-01-01</t>
  </si>
  <si>
    <t>2/2022: o místním poplatku za obecní systém odpadového hospodářství</t>
  </si>
  <si>
    <t>3/2024: o místním poplatku za obecní systém odpadového hospodářství</t>
  </si>
  <si>
    <t>1287805067</t>
  </si>
  <si>
    <t>4/2023</t>
  </si>
  <si>
    <t>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</si>
  <si>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</si>
  <si>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</si>
  <si>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5/2020: o místním poplatku za užívání veřejného prostranství</t>
  </si>
  <si>
    <t>1287804273</t>
  </si>
  <si>
    <t>3/2023</t>
  </si>
  <si>
    <t>o místním poplatku ze psů</t>
  </si>
  <si>
    <t>místní poplatek ze psů</t>
  </si>
  <si>
    <t>zákon č. 565/1990 Sb., o místních poplatcích - § 14 - ze psů</t>
  </si>
  <si>
    <t>2/2020: o místním poplatku ze psů</t>
  </si>
  <si>
    <t>1287803212</t>
  </si>
  <si>
    <t>2/2023</t>
  </si>
  <si>
    <t>o místním poplatku z pobytu</t>
  </si>
  <si>
    <t>místní poplatek z pobytu</t>
  </si>
  <si>
    <t>zákon č. 565/1990 Sb., o místních poplatcích - § 14 - z pobytu</t>
  </si>
  <si>
    <t>1/2021: o místním poplatku z pobytu</t>
  </si>
  <si>
    <t>1287802442</t>
  </si>
  <si>
    <t>1/2023</t>
  </si>
  <si>
    <t>2023-05-30</t>
  </si>
  <si>
    <t>1/2024: o nočním klidu; 2/2024: kterou se zrušují některé obecně závazné vyhlášky</t>
  </si>
  <si>
    <t>1189665787</t>
  </si>
  <si>
    <t>2/2022</t>
  </si>
  <si>
    <t>2023-01-01</t>
  </si>
  <si>
    <t>3/2021: o místním poplatku za obecní systém odpadového hospodářství</t>
  </si>
  <si>
    <t>1111245112</t>
  </si>
  <si>
    <t>1/2022</t>
  </si>
  <si>
    <t xml:space="preserve">, kterou se zrušuje obecně závazná vyhláška č. 1/2012 a obecně závazná vyhláška č. 3/2020    </t>
  </si>
  <si>
    <t>2022-07-28</t>
  </si>
  <si>
    <t>1/2012: o zákazu požívání alkoholických nápojů na veřejném prostranství na území města Staňkov a městských částí Ohučov, Krchleby, Vránov.; 3/2020: o evidenci označených psů a jejich chovatelů</t>
  </si>
  <si>
    <t>1060743509</t>
  </si>
  <si>
    <t>4/2021</t>
  </si>
  <si>
    <t>K zabezpečení místních záležitostí veřejného pořádku,  kterou se reguluje užívání zábavní pyrotechniky</t>
  </si>
  <si>
    <t>2021-12-20</t>
  </si>
  <si>
    <t>Dle přechodného ustanovení</t>
  </si>
  <si>
    <t>veřejný pořádek - pyrotechnika</t>
  </si>
  <si>
    <t>zákon č. 128/2000 Sb., o obcích - § 10 písm. a) - pyrotechnika</t>
  </si>
  <si>
    <t>999785436</t>
  </si>
  <si>
    <t>3/2021</t>
  </si>
  <si>
    <t>2022-01-01</t>
  </si>
  <si>
    <t>999781232</t>
  </si>
  <si>
    <t>2/2021</t>
  </si>
  <si>
    <t>o stanovení obecního systému odpadového hospodářství</t>
  </si>
  <si>
    <t>systém odpadového hospodářství</t>
  </si>
  <si>
    <t>zákon č. 541/2020 Sb., o odpadech - § 59 odst. 4</t>
  </si>
  <si>
    <t>999779384</t>
  </si>
  <si>
    <t>1/2021</t>
  </si>
  <si>
    <t>2021-07-15</t>
  </si>
  <si>
    <t>2/2023: o místním poplatku z pobytu</t>
  </si>
  <si>
    <t>999777891</t>
  </si>
  <si>
    <t>5/2020</t>
  </si>
  <si>
    <t>2020-12-15</t>
  </si>
  <si>
    <t>4/2023: o místním poplatku za užívání veřejného prostranství</t>
  </si>
  <si>
    <t>999775343</t>
  </si>
  <si>
    <t>3/2020</t>
  </si>
  <si>
    <t>o evidenci označených psů a jejich chovatelů</t>
  </si>
  <si>
    <t>2020-11-30</t>
  </si>
  <si>
    <t>jiná</t>
  </si>
  <si>
    <t xml:space="preserve">ústavní zákon č. 1/1993 Sb., Ústava České republiky - čl. 104 odst. 3 </t>
  </si>
  <si>
    <t xml:space="preserve">1/2022: , kterou se zrušuje obecně závazná vyhláška č. 1/2012 a obecně závazná vyhláška č. 3/2020    </t>
  </si>
  <si>
    <t>999774334</t>
  </si>
  <si>
    <t>2/2020</t>
  </si>
  <si>
    <t>3/2023: o místním poplatku ze psů</t>
  </si>
  <si>
    <t>999772127</t>
  </si>
  <si>
    <t>2/2017</t>
  </si>
  <si>
    <t>o pohybu psů a jiného zvířectva na veřejných prostranstvích k zabezpečení místních záležitostí veřejného pořádku</t>
  </si>
  <si>
    <t>2017-06-02</t>
  </si>
  <si>
    <t>veřejný pořádek - chov a pohyb zvířat; pohyb psů; veřejný pořádek - chov a pohyb zvířat</t>
  </si>
  <si>
    <t>zákon č. 128/2000 Sb., o obcích - § 10 písm. a)  - chov a pohyb zvířat; zákon č. 246/1992 Sb., na ochranu zvířat proti týrání - § 24 odst. 2; zákon č. 128/2000 Sb., o obcích - § 10 písm. c) - jiné</t>
  </si>
  <si>
    <t>999767921</t>
  </si>
  <si>
    <t>1/2017</t>
  </si>
  <si>
    <t>Nařízení</t>
  </si>
  <si>
    <t>o zákazu podomního a pochůzkového prodeje na území obce</t>
  </si>
  <si>
    <t>2017-04-11</t>
  </si>
  <si>
    <t>veřejný pořádek - jiné</t>
  </si>
  <si>
    <t>zákon č. 128/2000 Sb., o obcích - § 10 písm. a) - jiné</t>
  </si>
  <si>
    <t>999760920</t>
  </si>
  <si>
    <t>3/2016</t>
  </si>
  <si>
    <t>o vedení technické mapy města Staňkov</t>
  </si>
  <si>
    <t>2017-01-21</t>
  </si>
  <si>
    <t>technická mapa</t>
  </si>
  <si>
    <t xml:space="preserve">zákon č. 200/1994 Sb., o zeměměřictví a o změně a doplnění některých zákonů souvisejících s jeho zavedením - § 20 odst. 3 </t>
  </si>
  <si>
    <t>999753287</t>
  </si>
  <si>
    <t>1/2016</t>
  </si>
  <si>
    <t>kterou se vydává požární řád města</t>
  </si>
  <si>
    <t>2016-06-08</t>
  </si>
  <si>
    <t>požární ochrana - požární řád</t>
  </si>
  <si>
    <t>zákon č. 133/1985 Sb., o požární ochraně - § 29 odst. 1 písm. o) bod 1</t>
  </si>
  <si>
    <t>999748735</t>
  </si>
  <si>
    <t>1/2012</t>
  </si>
  <si>
    <t>o zákazu požívání alkoholických nápojů na veřejném prostranství na území města Staňkov a městských částí Ohučov, Krchleby, Vránov.</t>
  </si>
  <si>
    <t>2012-01-01</t>
  </si>
  <si>
    <t>veřejný pořádek - konzumace alkoholu</t>
  </si>
  <si>
    <t>zákon č. 128/2000 Sb., o obcích - § 10 písm. a) - konzumace alkoholu</t>
  </si>
  <si>
    <t>999742125</t>
  </si>
  <si>
    <t>1/2006</t>
  </si>
  <si>
    <t>VÝMAZ</t>
  </si>
  <si>
    <t>-</t>
  </si>
  <si>
    <t>999735453</t>
  </si>
  <si>
    <t>2/2005</t>
  </si>
  <si>
    <t>999728996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</si>
</sst>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3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5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3.7109375" customWidth="1"/>
    <col min="16" max="16" width="70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46153</v>
      </c>
      <c r="I2" s="1">
        <v>46162.91629556075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HYPERLINK("https://sbirkapp.gov.cz/detail/SPP34JJXFNS46BJE", "https://sbirkapp.gov.cz/detail/SPP34JJXFNS46BJE")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45924</v>
      </c>
      <c r="I3" s="1">
        <v>45926.81255530067</v>
      </c>
      <c r="J3" t="s">
        <v>37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HYPERLINK("https://sbirkapp.gov.cz/detail/SPPYK64U56ILGPII", "https://sbirkapp.gov.cz/detail/SPPYK64U56ILGPII")</f>
        <v>0</v>
      </c>
      <c r="V3" t="s">
        <v>41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29</v>
      </c>
      <c r="H4" s="1">
        <v>45798</v>
      </c>
      <c r="I4" s="1">
        <v>45806.76722032401</v>
      </c>
      <c r="J4" t="s">
        <v>43</v>
      </c>
      <c r="K4" t="s">
        <v>31</v>
      </c>
      <c r="M4" t="s">
        <v>32</v>
      </c>
      <c r="N4" t="s">
        <v>33</v>
      </c>
      <c r="P4" t="s">
        <v>44</v>
      </c>
      <c r="R4" t="s">
        <v>45</v>
      </c>
      <c r="S4" t="b">
        <v>0</v>
      </c>
      <c r="T4" s="1">
        <v>45941</v>
      </c>
      <c r="U4" s="2">
        <f>HYPERLINK("https://sbirkapp.gov.cz/detail/SPPSO3G6FC6HEFFQ", "https://sbirkapp.gov.cz/detail/SPPSO3G6FC6HEFFQ")</f>
        <v>0</v>
      </c>
      <c r="V4" t="s">
        <v>46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45798</v>
      </c>
      <c r="I5" s="1">
        <v>45806.75884461305</v>
      </c>
      <c r="J5" t="s">
        <v>43</v>
      </c>
      <c r="K5" t="s">
        <v>31</v>
      </c>
      <c r="M5" t="s">
        <v>49</v>
      </c>
      <c r="N5" t="s">
        <v>50</v>
      </c>
      <c r="S5" t="b">
        <v>1</v>
      </c>
      <c r="U5" s="2">
        <f>HYPERLINK("https://sbirkapp.gov.cz/detail/SPP3KNO6R3BJWUFY", "https://sbirkapp.gov.cz/detail/SPP3KNO6R3BJWUFY")</f>
        <v>0</v>
      </c>
      <c r="V5" t="s">
        <v>51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52</v>
      </c>
      <c r="F6" t="s">
        <v>28</v>
      </c>
      <c r="G6" t="s">
        <v>29</v>
      </c>
      <c r="H6" s="1">
        <v>45714</v>
      </c>
      <c r="I6" s="1">
        <v>45719.62665430592</v>
      </c>
      <c r="J6" t="s">
        <v>53</v>
      </c>
      <c r="K6" t="s">
        <v>31</v>
      </c>
      <c r="M6" t="s">
        <v>32</v>
      </c>
      <c r="N6" t="s">
        <v>33</v>
      </c>
      <c r="R6" t="s">
        <v>40</v>
      </c>
      <c r="S6" t="b">
        <v>0</v>
      </c>
      <c r="T6" s="1">
        <v>45821</v>
      </c>
      <c r="U6" s="2">
        <f>HYPERLINK("https://sbirkapp.gov.cz/detail/SPPQQMWEV2OGZHW4", "https://sbirkapp.gov.cz/detail/SPPQQMWEV2OGZHW4")</f>
        <v>0</v>
      </c>
      <c r="V6" t="s">
        <v>54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55</v>
      </c>
      <c r="F7" t="s">
        <v>28</v>
      </c>
      <c r="G7" t="s">
        <v>56</v>
      </c>
      <c r="H7" s="1">
        <v>45623</v>
      </c>
      <c r="I7" s="1">
        <v>45628.71148453379</v>
      </c>
      <c r="J7" t="s">
        <v>57</v>
      </c>
      <c r="K7" t="s">
        <v>31</v>
      </c>
      <c r="M7" t="s">
        <v>58</v>
      </c>
      <c r="N7" t="s">
        <v>59</v>
      </c>
      <c r="P7" t="s">
        <v>60</v>
      </c>
      <c r="S7" t="b">
        <v>1</v>
      </c>
      <c r="U7" s="2">
        <f>HYPERLINK("https://sbirkapp.gov.cz/detail/SPPAVOLOTA2OXK4Q", "https://sbirkapp.gov.cz/detail/SPPAVOLOTA2OXK4Q")</f>
        <v>0</v>
      </c>
      <c r="V7" t="s">
        <v>61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62</v>
      </c>
      <c r="F8" t="s">
        <v>28</v>
      </c>
      <c r="G8" t="s">
        <v>63</v>
      </c>
      <c r="H8" s="1">
        <v>45469</v>
      </c>
      <c r="I8" s="1">
        <v>45469.88163896814</v>
      </c>
      <c r="J8" t="s">
        <v>64</v>
      </c>
      <c r="K8" t="s">
        <v>31</v>
      </c>
      <c r="M8" t="s">
        <v>38</v>
      </c>
      <c r="N8" t="s">
        <v>39</v>
      </c>
      <c r="P8" t="s">
        <v>65</v>
      </c>
      <c r="S8" t="b">
        <v>1</v>
      </c>
      <c r="U8" s="2">
        <f>HYPERLINK("https://sbirkapp.gov.cz/detail/SPPMV2MIC5OMG3LA", "https://sbirkapp.gov.cz/detail/SPPMV2MIC5OMG3LA")</f>
        <v>0</v>
      </c>
      <c r="V8" t="s">
        <v>66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67</v>
      </c>
      <c r="F9" t="s">
        <v>28</v>
      </c>
      <c r="G9" t="s">
        <v>29</v>
      </c>
      <c r="H9" s="1">
        <v>45369</v>
      </c>
      <c r="I9" s="1">
        <v>45376.40866918286</v>
      </c>
      <c r="J9" t="s">
        <v>68</v>
      </c>
      <c r="K9" t="s">
        <v>31</v>
      </c>
      <c r="M9" t="s">
        <v>32</v>
      </c>
      <c r="N9" t="s">
        <v>33</v>
      </c>
      <c r="P9" t="s">
        <v>69</v>
      </c>
      <c r="R9" t="s">
        <v>70</v>
      </c>
      <c r="S9" t="b">
        <v>0</v>
      </c>
      <c r="T9" s="1">
        <v>45536</v>
      </c>
      <c r="U9" s="2">
        <f>HYPERLINK("https://sbirkapp.gov.cz/detail/SPPULDVA5P3SHX4Y", "https://sbirkapp.gov.cz/detail/SPPULDVA5P3SHX4Y")</f>
        <v>0</v>
      </c>
      <c r="V9" t="s">
        <v>71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72</v>
      </c>
      <c r="F10" t="s">
        <v>28</v>
      </c>
      <c r="G10" t="s">
        <v>56</v>
      </c>
      <c r="H10" s="1">
        <v>45278</v>
      </c>
      <c r="I10" s="1">
        <v>45278.98220874549</v>
      </c>
      <c r="J10" t="s">
        <v>73</v>
      </c>
      <c r="K10" t="s">
        <v>31</v>
      </c>
      <c r="M10" t="s">
        <v>58</v>
      </c>
      <c r="N10" t="s">
        <v>59</v>
      </c>
      <c r="P10" t="s">
        <v>74</v>
      </c>
      <c r="R10" t="s">
        <v>75</v>
      </c>
      <c r="S10" t="b">
        <v>0</v>
      </c>
      <c r="T10" s="1">
        <v>45658</v>
      </c>
      <c r="U10" s="2">
        <f>HYPERLINK("https://sbirkapp.gov.cz/detail/SPPZCRT3FM4BR5HO", "https://sbirkapp.gov.cz/detail/SPPZCRT3FM4BR5HO")</f>
        <v>0</v>
      </c>
      <c r="V10" t="s">
        <v>76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77</v>
      </c>
      <c r="F11" t="s">
        <v>28</v>
      </c>
      <c r="G11" t="s">
        <v>78</v>
      </c>
      <c r="H11" s="1">
        <v>45278</v>
      </c>
      <c r="I11" s="1">
        <v>45278.98060059259</v>
      </c>
      <c r="J11" t="s">
        <v>73</v>
      </c>
      <c r="K11" t="s">
        <v>31</v>
      </c>
      <c r="M11" t="s">
        <v>79</v>
      </c>
      <c r="N11" t="s">
        <v>80</v>
      </c>
      <c r="P11" t="s">
        <v>81</v>
      </c>
      <c r="S11" t="b">
        <v>1</v>
      </c>
      <c r="U11" s="2">
        <f>HYPERLINK("https://sbirkapp.gov.cz/detail/SPP5W577M43KAMXC", "https://sbirkapp.gov.cz/detail/SPP5W577M43KAMXC")</f>
        <v>0</v>
      </c>
      <c r="V11" t="s">
        <v>82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83</v>
      </c>
      <c r="F12" t="s">
        <v>28</v>
      </c>
      <c r="G12" t="s">
        <v>84</v>
      </c>
      <c r="H12" s="1">
        <v>45278</v>
      </c>
      <c r="I12" s="1">
        <v>45278.97724221731</v>
      </c>
      <c r="J12" t="s">
        <v>73</v>
      </c>
      <c r="K12" t="s">
        <v>31</v>
      </c>
      <c r="M12" t="s">
        <v>85</v>
      </c>
      <c r="N12" t="s">
        <v>86</v>
      </c>
      <c r="P12" t="s">
        <v>87</v>
      </c>
      <c r="S12" t="b">
        <v>1</v>
      </c>
      <c r="U12" s="2">
        <f>HYPERLINK("https://sbirkapp.gov.cz/detail/SPP5BYU3G6RD2SHG", "https://sbirkapp.gov.cz/detail/SPP5BYU3G6RD2SHG")</f>
        <v>0</v>
      </c>
      <c r="V12" t="s">
        <v>88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89</v>
      </c>
      <c r="F13" t="s">
        <v>28</v>
      </c>
      <c r="G13" t="s">
        <v>90</v>
      </c>
      <c r="H13" s="1">
        <v>45278</v>
      </c>
      <c r="I13" s="1">
        <v>45278.97459133468</v>
      </c>
      <c r="J13" t="s">
        <v>73</v>
      </c>
      <c r="K13" t="s">
        <v>31</v>
      </c>
      <c r="M13" t="s">
        <v>91</v>
      </c>
      <c r="N13" t="s">
        <v>92</v>
      </c>
      <c r="P13" t="s">
        <v>93</v>
      </c>
      <c r="S13" t="b">
        <v>1</v>
      </c>
      <c r="U13" s="2">
        <f>HYPERLINK("https://sbirkapp.gov.cz/detail/SPPFZC2DVOAUWHSC", "https://sbirkapp.gov.cz/detail/SPPFZC2DVOAUWHSC")</f>
        <v>0</v>
      </c>
      <c r="V13" t="s">
        <v>94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95</v>
      </c>
      <c r="F14" t="s">
        <v>28</v>
      </c>
      <c r="G14" t="s">
        <v>29</v>
      </c>
      <c r="H14" s="1">
        <v>45035</v>
      </c>
      <c r="I14" s="1">
        <v>45061.43589560274</v>
      </c>
      <c r="J14" t="s">
        <v>96</v>
      </c>
      <c r="K14" t="s">
        <v>31</v>
      </c>
      <c r="M14" t="s">
        <v>32</v>
      </c>
      <c r="N14" t="s">
        <v>33</v>
      </c>
      <c r="R14" t="s">
        <v>97</v>
      </c>
      <c r="S14" t="b">
        <v>0</v>
      </c>
      <c r="T14" s="1">
        <v>45391</v>
      </c>
      <c r="U14" s="2">
        <f>HYPERLINK("https://sbirkapp.gov.cz/detail/SPPTHA35IFWV7MNG", "https://sbirkapp.gov.cz/detail/SPPTHA35IFWV7MNG")</f>
        <v>0</v>
      </c>
      <c r="V14" t="s">
        <v>98</v>
      </c>
      <c r="W14">
        <v>3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99</v>
      </c>
      <c r="F15" t="s">
        <v>28</v>
      </c>
      <c r="G15" t="s">
        <v>56</v>
      </c>
      <c r="H15" s="1">
        <v>44895</v>
      </c>
      <c r="I15" s="1">
        <v>44896.77804792712</v>
      </c>
      <c r="J15" t="s">
        <v>100</v>
      </c>
      <c r="K15" t="s">
        <v>31</v>
      </c>
      <c r="M15" t="s">
        <v>58</v>
      </c>
      <c r="N15" t="s">
        <v>59</v>
      </c>
      <c r="P15" t="s">
        <v>101</v>
      </c>
      <c r="R15" t="s">
        <v>60</v>
      </c>
      <c r="S15" t="b">
        <v>0</v>
      </c>
      <c r="T15" s="1">
        <v>45292</v>
      </c>
      <c r="U15" s="2">
        <f>HYPERLINK("https://sbirkapp.gov.cz/detail/SPP7HGPKAE4MGQ6I", "https://sbirkapp.gov.cz/detail/SPP7HGPKAE4MGQ6I")</f>
        <v>0</v>
      </c>
      <c r="V15" t="s">
        <v>102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103</v>
      </c>
      <c r="F16" t="s">
        <v>28</v>
      </c>
      <c r="G16" t="s">
        <v>104</v>
      </c>
      <c r="H16" s="1">
        <v>44741</v>
      </c>
      <c r="I16" s="1">
        <v>44755.79470542824</v>
      </c>
      <c r="J16" t="s">
        <v>105</v>
      </c>
      <c r="K16" t="s">
        <v>31</v>
      </c>
      <c r="M16" t="s">
        <v>38</v>
      </c>
      <c r="N16" t="s">
        <v>39</v>
      </c>
      <c r="P16" t="s">
        <v>106</v>
      </c>
      <c r="S16" t="b">
        <v>1</v>
      </c>
      <c r="U16" s="2">
        <f>HYPERLINK("https://sbirkapp.gov.cz/detail/SPPU5L36KB7ZEZTE", "https://sbirkapp.gov.cz/detail/SPPU5L36KB7ZEZTE")</f>
        <v>0</v>
      </c>
      <c r="V16" t="s">
        <v>107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108</v>
      </c>
      <c r="F17" t="s">
        <v>28</v>
      </c>
      <c r="G17" t="s">
        <v>109</v>
      </c>
      <c r="H17" s="1">
        <v>44533</v>
      </c>
      <c r="I17" s="1">
        <v>44599.58638461638</v>
      </c>
      <c r="J17" t="s">
        <v>110</v>
      </c>
      <c r="K17" t="s">
        <v>111</v>
      </c>
      <c r="L17" s="1">
        <v>44533</v>
      </c>
      <c r="M17" t="s">
        <v>112</v>
      </c>
      <c r="N17" t="s">
        <v>113</v>
      </c>
      <c r="S17" t="b">
        <v>1</v>
      </c>
      <c r="U17" s="2">
        <f>HYPERLINK("https://sbirkapp.gov.cz/detail/SPPINYPWCWIMLLRG", "https://sbirkapp.gov.cz/detail/SPPINYPWCWIMLLRG")</f>
        <v>0</v>
      </c>
      <c r="V17" t="s">
        <v>114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115</v>
      </c>
      <c r="F18" t="s">
        <v>28</v>
      </c>
      <c r="G18" t="s">
        <v>56</v>
      </c>
      <c r="H18" s="1">
        <v>44529</v>
      </c>
      <c r="I18" s="1">
        <v>44599.58323677874</v>
      </c>
      <c r="J18" t="s">
        <v>116</v>
      </c>
      <c r="K18" t="s">
        <v>111</v>
      </c>
      <c r="L18" s="1">
        <v>44533</v>
      </c>
      <c r="M18" t="s">
        <v>58</v>
      </c>
      <c r="N18" t="s">
        <v>59</v>
      </c>
      <c r="R18" t="s">
        <v>74</v>
      </c>
      <c r="S18" t="b">
        <v>0</v>
      </c>
      <c r="T18" s="1">
        <v>44927</v>
      </c>
      <c r="U18" s="2">
        <f>HYPERLINK("https://sbirkapp.gov.cz/detail/SPPUF7FIPDQ2YEKC", "https://sbirkapp.gov.cz/detail/SPPUF7FIPDQ2YEKC")</f>
        <v>0</v>
      </c>
      <c r="V18" t="s">
        <v>117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118</v>
      </c>
      <c r="F19" t="s">
        <v>28</v>
      </c>
      <c r="G19" t="s">
        <v>119</v>
      </c>
      <c r="H19" s="1">
        <v>44529</v>
      </c>
      <c r="I19" s="1">
        <v>44599.58113395792</v>
      </c>
      <c r="J19" t="s">
        <v>116</v>
      </c>
      <c r="K19" t="s">
        <v>111</v>
      </c>
      <c r="L19" s="1">
        <v>44533</v>
      </c>
      <c r="M19" t="s">
        <v>120</v>
      </c>
      <c r="N19" t="s">
        <v>121</v>
      </c>
      <c r="S19" t="b">
        <v>1</v>
      </c>
      <c r="U19" s="2">
        <f>HYPERLINK("https://sbirkapp.gov.cz/detail/SPPYENP2XL64BDAM", "https://sbirkapp.gov.cz/detail/SPPYENP2XL64BDAM")</f>
        <v>0</v>
      </c>
      <c r="V19" t="s">
        <v>122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123</v>
      </c>
      <c r="F20" t="s">
        <v>28</v>
      </c>
      <c r="G20" t="s">
        <v>90</v>
      </c>
      <c r="H20" s="1">
        <v>44377</v>
      </c>
      <c r="I20" s="1">
        <v>44599.57902743835</v>
      </c>
      <c r="J20" t="s">
        <v>124</v>
      </c>
      <c r="K20" t="s">
        <v>111</v>
      </c>
      <c r="L20" s="1">
        <v>44377</v>
      </c>
      <c r="M20" t="s">
        <v>91</v>
      </c>
      <c r="N20" t="s">
        <v>92</v>
      </c>
      <c r="R20" t="s">
        <v>125</v>
      </c>
      <c r="S20" t="b">
        <v>0</v>
      </c>
      <c r="T20" s="1">
        <v>45292</v>
      </c>
      <c r="U20" s="2">
        <f>HYPERLINK("https://sbirkapp.gov.cz/detail/SPPVIJGSTHOWQORU", "https://sbirkapp.gov.cz/detail/SPPVIJGSTHOWQORU")</f>
        <v>0</v>
      </c>
      <c r="V20" t="s">
        <v>126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127</v>
      </c>
      <c r="F21" t="s">
        <v>28</v>
      </c>
      <c r="G21" t="s">
        <v>78</v>
      </c>
      <c r="H21" s="1">
        <v>44165</v>
      </c>
      <c r="I21" s="1">
        <v>44599.57692272471</v>
      </c>
      <c r="J21" t="s">
        <v>128</v>
      </c>
      <c r="K21" t="s">
        <v>111</v>
      </c>
      <c r="L21" s="1">
        <v>44165</v>
      </c>
      <c r="M21" t="s">
        <v>79</v>
      </c>
      <c r="N21" t="s">
        <v>80</v>
      </c>
      <c r="R21" t="s">
        <v>129</v>
      </c>
      <c r="S21" t="b">
        <v>0</v>
      </c>
      <c r="T21" s="1">
        <v>45292</v>
      </c>
      <c r="U21" s="2">
        <f>HYPERLINK("https://sbirkapp.gov.cz/detail/SPP4H5P4TK2JMIIU", "https://sbirkapp.gov.cz/detail/SPP4H5P4TK2JMIIU")</f>
        <v>0</v>
      </c>
      <c r="V21" t="s">
        <v>130</v>
      </c>
      <c r="W21">
        <v>1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131</v>
      </c>
      <c r="F22" t="s">
        <v>28</v>
      </c>
      <c r="G22" t="s">
        <v>132</v>
      </c>
      <c r="H22" s="1">
        <v>44165</v>
      </c>
      <c r="I22" s="1">
        <v>44599.57480820407</v>
      </c>
      <c r="J22" t="s">
        <v>133</v>
      </c>
      <c r="K22" t="s">
        <v>111</v>
      </c>
      <c r="L22" s="1">
        <v>44165</v>
      </c>
      <c r="M22" t="s">
        <v>134</v>
      </c>
      <c r="N22" t="s">
        <v>135</v>
      </c>
      <c r="R22" t="s">
        <v>136</v>
      </c>
      <c r="S22" t="b">
        <v>0</v>
      </c>
      <c r="T22" s="1">
        <v>44770</v>
      </c>
      <c r="U22" s="2">
        <f>HYPERLINK("https://sbirkapp.gov.cz/detail/SPPBDAOHRDZA2IU6", "https://sbirkapp.gov.cz/detail/SPPBDAOHRDZA2IU6")</f>
        <v>0</v>
      </c>
      <c r="V22" t="s">
        <v>137</v>
      </c>
      <c r="W22">
        <v>1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138</v>
      </c>
      <c r="F23" t="s">
        <v>28</v>
      </c>
      <c r="G23" t="s">
        <v>84</v>
      </c>
      <c r="H23" s="1">
        <v>44165</v>
      </c>
      <c r="I23" s="1">
        <v>44599.57218466864</v>
      </c>
      <c r="J23" t="s">
        <v>128</v>
      </c>
      <c r="K23" t="s">
        <v>111</v>
      </c>
      <c r="L23" s="1">
        <v>44165</v>
      </c>
      <c r="M23" t="s">
        <v>85</v>
      </c>
      <c r="N23" t="s">
        <v>86</v>
      </c>
      <c r="R23" t="s">
        <v>139</v>
      </c>
      <c r="S23" t="b">
        <v>0</v>
      </c>
      <c r="T23" s="1">
        <v>45292</v>
      </c>
      <c r="U23" s="2">
        <f>HYPERLINK("https://sbirkapp.gov.cz/detail/SPP3MLO4Q5ETZU5S", "https://sbirkapp.gov.cz/detail/SPP3MLO4Q5ETZU5S")</f>
        <v>0</v>
      </c>
      <c r="V23" t="s">
        <v>140</v>
      </c>
      <c r="W23">
        <v>1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141</v>
      </c>
      <c r="F24" t="s">
        <v>28</v>
      </c>
      <c r="G24" t="s">
        <v>142</v>
      </c>
      <c r="H24" s="1">
        <v>42872</v>
      </c>
      <c r="I24" s="1">
        <v>44599.56746158472</v>
      </c>
      <c r="J24" t="s">
        <v>143</v>
      </c>
      <c r="K24" t="s">
        <v>111</v>
      </c>
      <c r="L24" s="1">
        <v>42873</v>
      </c>
      <c r="M24" t="s">
        <v>144</v>
      </c>
      <c r="N24" t="s">
        <v>145</v>
      </c>
      <c r="S24" t="b">
        <v>1</v>
      </c>
      <c r="U24" s="2">
        <f>HYPERLINK("https://sbirkapp.gov.cz/detail/SPPT2HELRVWHS2U2", "https://sbirkapp.gov.cz/detail/SPPT2HELRVWHS2U2")</f>
        <v>0</v>
      </c>
      <c r="V24" t="s">
        <v>146</v>
      </c>
      <c r="W24">
        <v>1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147</v>
      </c>
      <c r="F25" t="s">
        <v>148</v>
      </c>
      <c r="G25" t="s">
        <v>149</v>
      </c>
      <c r="H25" s="1">
        <v>42821</v>
      </c>
      <c r="I25" s="1">
        <v>44599.56065659891</v>
      </c>
      <c r="J25" t="s">
        <v>150</v>
      </c>
      <c r="K25" t="s">
        <v>111</v>
      </c>
      <c r="L25" s="1">
        <v>42822</v>
      </c>
      <c r="M25" t="s">
        <v>151</v>
      </c>
      <c r="N25" t="s">
        <v>152</v>
      </c>
      <c r="S25" t="b">
        <v>1</v>
      </c>
      <c r="U25" s="2">
        <f>HYPERLINK("https://sbirkapp.gov.cz/detail/SPPRRN7BVU2AIABQ", "https://sbirkapp.gov.cz/detail/SPPRRN7BVU2AIABQ")</f>
        <v>0</v>
      </c>
      <c r="V25" t="s">
        <v>153</v>
      </c>
      <c r="W25">
        <v>1</v>
      </c>
    </row>
    <row r="26" spans="1:23">
      <c r="A26" t="s">
        <v>23</v>
      </c>
      <c r="B26" t="s">
        <v>24</v>
      </c>
      <c r="C26" t="s">
        <v>25</v>
      </c>
      <c r="D26" t="s">
        <v>26</v>
      </c>
      <c r="E26" t="s">
        <v>154</v>
      </c>
      <c r="F26" t="s">
        <v>28</v>
      </c>
      <c r="G26" t="s">
        <v>155</v>
      </c>
      <c r="H26" s="1">
        <v>42732</v>
      </c>
      <c r="I26" s="1">
        <v>44599.55278740581</v>
      </c>
      <c r="J26" t="s">
        <v>156</v>
      </c>
      <c r="K26" t="s">
        <v>111</v>
      </c>
      <c r="L26" s="1">
        <v>42741</v>
      </c>
      <c r="M26" t="s">
        <v>157</v>
      </c>
      <c r="N26" t="s">
        <v>158</v>
      </c>
      <c r="S26" t="b">
        <v>1</v>
      </c>
      <c r="U26" s="2">
        <f>HYPERLINK("https://sbirkapp.gov.cz/detail/SPPCBBCGA23FIAVI", "https://sbirkapp.gov.cz/detail/SPPCBBCGA23FIAVI")</f>
        <v>0</v>
      </c>
      <c r="V26" t="s">
        <v>159</v>
      </c>
      <c r="W26">
        <v>1</v>
      </c>
    </row>
    <row r="27" spans="1:23">
      <c r="A27" t="s">
        <v>23</v>
      </c>
      <c r="B27" t="s">
        <v>24</v>
      </c>
      <c r="C27" t="s">
        <v>25</v>
      </c>
      <c r="D27" t="s">
        <v>26</v>
      </c>
      <c r="E27" t="s">
        <v>160</v>
      </c>
      <c r="F27" t="s">
        <v>28</v>
      </c>
      <c r="G27" t="s">
        <v>161</v>
      </c>
      <c r="H27" s="1">
        <v>42513</v>
      </c>
      <c r="I27" s="1">
        <v>44599.54806898433</v>
      </c>
      <c r="J27" t="s">
        <v>162</v>
      </c>
      <c r="K27" t="s">
        <v>111</v>
      </c>
      <c r="L27" s="1">
        <v>42514</v>
      </c>
      <c r="M27" t="s">
        <v>163</v>
      </c>
      <c r="N27" t="s">
        <v>164</v>
      </c>
      <c r="S27" t="b">
        <v>1</v>
      </c>
      <c r="U27" s="2">
        <f>HYPERLINK("https://sbirkapp.gov.cz/detail/SPPJVY7AIG33MYRS", "https://sbirkapp.gov.cz/detail/SPPJVY7AIG33MYRS")</f>
        <v>0</v>
      </c>
      <c r="V27" t="s">
        <v>165</v>
      </c>
      <c r="W27">
        <v>1</v>
      </c>
    </row>
    <row r="28" spans="1:23">
      <c r="A28" t="s">
        <v>23</v>
      </c>
      <c r="B28" t="s">
        <v>24</v>
      </c>
      <c r="C28" t="s">
        <v>25</v>
      </c>
      <c r="D28" t="s">
        <v>26</v>
      </c>
      <c r="E28" t="s">
        <v>166</v>
      </c>
      <c r="F28" t="s">
        <v>28</v>
      </c>
      <c r="G28" t="s">
        <v>167</v>
      </c>
      <c r="H28" s="1">
        <v>40889</v>
      </c>
      <c r="I28" s="1">
        <v>44599.54227199835</v>
      </c>
      <c r="J28" t="s">
        <v>168</v>
      </c>
      <c r="K28" t="s">
        <v>111</v>
      </c>
      <c r="L28" s="1">
        <v>40890</v>
      </c>
      <c r="M28" t="s">
        <v>169</v>
      </c>
      <c r="N28" t="s">
        <v>170</v>
      </c>
      <c r="R28" t="s">
        <v>136</v>
      </c>
      <c r="S28" t="b">
        <v>0</v>
      </c>
      <c r="T28" s="1">
        <v>44770</v>
      </c>
      <c r="U28" s="2">
        <f>HYPERLINK("https://sbirkapp.gov.cz/detail/SPPCOCXWU3TLDALW", "https://sbirkapp.gov.cz/detail/SPPCOCXWU3TLDALW")</f>
        <v>0</v>
      </c>
      <c r="V28" t="s">
        <v>171</v>
      </c>
      <c r="W28">
        <v>1</v>
      </c>
    </row>
    <row r="29" spans="1:23">
      <c r="A29" t="s">
        <v>23</v>
      </c>
      <c r="B29" t="s">
        <v>24</v>
      </c>
      <c r="C29" t="s">
        <v>25</v>
      </c>
      <c r="D29" t="s">
        <v>26</v>
      </c>
      <c r="E29" t="s">
        <v>172</v>
      </c>
      <c r="F29" t="s">
        <v>173</v>
      </c>
      <c r="G29" t="s">
        <v>174</v>
      </c>
      <c r="H29" t="s">
        <v>174</v>
      </c>
      <c r="I29" t="s">
        <v>174</v>
      </c>
      <c r="J29" t="s">
        <v>174</v>
      </c>
      <c r="K29" t="s">
        <v>174</v>
      </c>
      <c r="L29" t="s">
        <v>174</v>
      </c>
      <c r="M29" t="s">
        <v>174</v>
      </c>
      <c r="N29" t="s">
        <v>174</v>
      </c>
      <c r="O29" t="s">
        <v>174</v>
      </c>
      <c r="P29" t="s">
        <v>174</v>
      </c>
      <c r="Q29" t="s">
        <v>174</v>
      </c>
      <c r="R29" t="s">
        <v>174</v>
      </c>
      <c r="S29" t="s">
        <v>174</v>
      </c>
      <c r="T29" t="s">
        <v>174</v>
      </c>
      <c r="U29" t="s">
        <v>174</v>
      </c>
      <c r="V29" t="s">
        <v>175</v>
      </c>
      <c r="W29">
        <v>1</v>
      </c>
    </row>
    <row r="30" spans="1:23">
      <c r="A30" t="s">
        <v>23</v>
      </c>
      <c r="B30" t="s">
        <v>24</v>
      </c>
      <c r="C30" t="s">
        <v>25</v>
      </c>
      <c r="D30" t="s">
        <v>26</v>
      </c>
      <c r="E30" t="s">
        <v>176</v>
      </c>
      <c r="F30" t="s">
        <v>173</v>
      </c>
      <c r="G30" t="s">
        <v>174</v>
      </c>
      <c r="H30" t="s">
        <v>174</v>
      </c>
      <c r="I30" t="s">
        <v>174</v>
      </c>
      <c r="J30" t="s">
        <v>174</v>
      </c>
      <c r="K30" t="s">
        <v>174</v>
      </c>
      <c r="L30" t="s">
        <v>174</v>
      </c>
      <c r="M30" t="s">
        <v>174</v>
      </c>
      <c r="N30" t="s">
        <v>174</v>
      </c>
      <c r="O30" t="s">
        <v>174</v>
      </c>
      <c r="P30" t="s">
        <v>174</v>
      </c>
      <c r="Q30" t="s">
        <v>174</v>
      </c>
      <c r="R30" t="s">
        <v>174</v>
      </c>
      <c r="S30" t="s">
        <v>174</v>
      </c>
      <c r="T30" t="s">
        <v>174</v>
      </c>
      <c r="U30" t="s">
        <v>174</v>
      </c>
      <c r="V30" t="s">
        <v>177</v>
      </c>
      <c r="W3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2026-08-13T22:28:04Z</dcterms:created>
  <dcterms:modified xsi:type="dcterms:W3CDTF">2026-08-13T22:28:04Z</dcterms:modified>
</cp:coreProperties>
</file>