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<sst xmlns="http://schemas.openxmlformats.org/spreadsheetml/2006/main" count="562" uniqueCount="249">
  <si>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</si>
  <si>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</si>
  <si>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</si>
  <si>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</si>
  <si>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</si>
  <si>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</si>
  <si>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</si>
  <si>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</si>
  <si>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</si>
  <si>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</si>
  <si>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</si>
  <si>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</si>
  <si>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</si>
  <si>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</si>
  <si>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</si>
  <si>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</si>
  <si>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</si>
  <si>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</si>
  <si>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</si>
  <si>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</si>
  <si>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</si>
  <si>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</si>
  <si>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</si>
  <si>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Potštát</t>
  </si>
  <si>
    <t>00301795</t>
  </si>
  <si>
    <t>r3fbv6m</t>
  </si>
  <si>
    <t>Olomoucký kraj</t>
  </si>
  <si>
    <t>3/2025</t>
  </si>
  <si>
    <t>Obecně závazná vyhláška</t>
  </si>
  <si>
    <t>OZV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</si>
  <si>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</si>
  <si>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</si>
  <si>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</si>
  <si>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</si>
  <si>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3/2024: OZV o místním poplatku za obecní systém odpadového hospodářství</t>
  </si>
  <si>
    <t>1616825299</t>
  </si>
  <si>
    <t>2/2025</t>
  </si>
  <si>
    <t>OZV o stanovení koeficientu pro výpočet zákonného poplatku za výrobu elektřiny ve výrobně elektřiny využívající energii větru</t>
  </si>
  <si>
    <t>2025-11-29</t>
  </si>
  <si>
    <t>podpora zdrojů energie – koeficient poplatku za výrobu elektřiny ve výrobně elektřiny využívající energii větru</t>
  </si>
  <si>
    <t>zákon č. 165/2012 Sb., o podporovaných zdrojích energie a o změně některých zákonů - § 22d odst. 3</t>
  </si>
  <si>
    <t>1606066975</t>
  </si>
  <si>
    <t>1/2025</t>
  </si>
  <si>
    <t>OZV o stanovení obecního systému odpadového hospodářství</t>
  </si>
  <si>
    <t>2025-05-14</t>
  </si>
  <si>
    <t>systém odpadového hospodářství</t>
  </si>
  <si>
    <t>zákon č. 541/2020 Sb., o odpadech - § 59 odst. 4</t>
  </si>
  <si>
    <t>2/2024: OZV o stanovení obecního systému odpadového hospodářství</t>
  </si>
  <si>
    <t>1516150495</t>
  </si>
  <si>
    <t>3/2024</t>
  </si>
  <si>
    <t>2025-01-01</t>
  </si>
  <si>
    <t>10/2023: OZV o místním poplatku za obecní systém odpadového hospodářství</t>
  </si>
  <si>
    <t>3/2025: OZV o místním poplatku za obecní systém odpadového hospodářství</t>
  </si>
  <si>
    <t>1453003888</t>
  </si>
  <si>
    <t>2/2024</t>
  </si>
  <si>
    <t>5/2023: OZV o stanovení obecního systému odpadového hospodářství</t>
  </si>
  <si>
    <t>1/2025: OZV o stanovení obecního systému odpadového hospodářství</t>
  </si>
  <si>
    <t>1453001226</t>
  </si>
  <si>
    <t>1/2024</t>
  </si>
  <si>
    <t>OZV o pravidlech pohybu psů na veřejném prostranství města Potštát</t>
  </si>
  <si>
    <t>2024-02-08</t>
  </si>
  <si>
    <t>pohyb psů</t>
  </si>
  <si>
    <t>zákon č. 246/1992 Sb., na ochranu zvířat proti týrání - § 24 odst. 2</t>
  </si>
  <si>
    <t>1305053483</t>
  </si>
  <si>
    <t>10/2023</t>
  </si>
  <si>
    <t>2024-01-01</t>
  </si>
  <si>
    <t>3/2022: OZV o místním poplatku za obecní systém odpadového hospodářství</t>
  </si>
  <si>
    <t>1284424759</t>
  </si>
  <si>
    <t>9/2023</t>
  </si>
  <si>
    <t>OZV o místním poplatku ze psů</t>
  </si>
  <si>
    <t>místní poplatek ze psů</t>
  </si>
  <si>
    <t>zákon č. 565/1990 Sb., o místních poplatcích - § 14 - ze psů</t>
  </si>
  <si>
    <t>3/2019: Místní poplatek ze psů</t>
  </si>
  <si>
    <t>1284417998</t>
  </si>
  <si>
    <t>8/2023</t>
  </si>
  <si>
    <t>OZV o zrušení obecně závazné vyhlášky  č. 02/2003</t>
  </si>
  <si>
    <t>2023-12-27</t>
  </si>
  <si>
    <t>zrušovací</t>
  </si>
  <si>
    <t>ústavní zákon č. 1/1993 Sb., Ústava České republiky - čl. 104 odst. 3 - zrušovací OZV</t>
  </si>
  <si>
    <t>02/2003: Požární řád obce Potštát</t>
  </si>
  <si>
    <t>1284414345</t>
  </si>
  <si>
    <t>7/2023</t>
  </si>
  <si>
    <t>OZV o místním poplatku z pobytu</t>
  </si>
  <si>
    <t>místní poplatek z pobytu</t>
  </si>
  <si>
    <t>zákon č. 565/1990 Sb., o místních poplatcích - § 14 - z pobytu</t>
  </si>
  <si>
    <t>1/2021: Místní poplatek z pobytu</t>
  </si>
  <si>
    <t>1284399345</t>
  </si>
  <si>
    <t>6/2023</t>
  </si>
  <si>
    <t>OZV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</si>
  <si>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</si>
  <si>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</si>
  <si>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3/2020: Místní poplatek za užívání veřejného prostranství</t>
  </si>
  <si>
    <t>1284396831</t>
  </si>
  <si>
    <t>5/2023</t>
  </si>
  <si>
    <t>2023-10-10</t>
  </si>
  <si>
    <t>2/2021: Stanovení obecního systému odpadového hospodářství</t>
  </si>
  <si>
    <t>1245819562</t>
  </si>
  <si>
    <t>4/2023</t>
  </si>
  <si>
    <t>OZV o nočním klidu</t>
  </si>
  <si>
    <t>noční klid</t>
  </si>
  <si>
    <t>zákon č. 251/2016 Sb., o některých přestupcích - § 5 odst. 7</t>
  </si>
  <si>
    <t>01/2017: O nočním klidu</t>
  </si>
  <si>
    <t>1245817533</t>
  </si>
  <si>
    <t>3/2023</t>
  </si>
  <si>
    <t>OZV o stanovení místního koeficientu pro výpočet daně z nemovitých věcí</t>
  </si>
  <si>
    <t>daň z nemovitých věcí - místní koeficient</t>
  </si>
  <si>
    <t>zákon č. 338/1992 Sb., o dani z nemovitých věcí - § 12</t>
  </si>
  <si>
    <t>01/2009: Použití koeficientu pro výpočet daně z nemovitostí</t>
  </si>
  <si>
    <t>1245816211</t>
  </si>
  <si>
    <t>2/2023</t>
  </si>
  <si>
    <t>OZV kterou se zrušují některé obecně závazné vyhlášky</t>
  </si>
  <si>
    <t>2023-06-15</t>
  </si>
  <si>
    <t>06/1995: Ochrana zeleně v obci Potštát; 09/1995: Symboly obce Potštát a jejich používání; 06/1998: Odstraňování vraků vozidel v obci Potštát; 04/1999: Zimní údržba místních komunikací; 01/2002: Stanovení podmínek zabezpečení požární ochrany při akcích, kterých se zúčastňuje větší počet osob; 5/2019: Místní poplatek ze vstupného</t>
  </si>
  <si>
    <t>1197188075</t>
  </si>
  <si>
    <t>1/2023</t>
  </si>
  <si>
    <t>OZV o zrušení OZV 4/1998</t>
  </si>
  <si>
    <t>2023-02-03</t>
  </si>
  <si>
    <t>04/1998: Dodržování veřejného pořádku a čistotě v obci Potštát</t>
  </si>
  <si>
    <t>1131483506</t>
  </si>
  <si>
    <t>3/2022</t>
  </si>
  <si>
    <t>2023-01-01</t>
  </si>
  <si>
    <t>3/2021: Místní poplatek za obecní systém odpadového hospodářství</t>
  </si>
  <si>
    <t>1113918602</t>
  </si>
  <si>
    <t>1/2022</t>
  </si>
  <si>
    <t>Zrušení obecně závazné vyhlášky č. 1/2004 a 1/2006</t>
  </si>
  <si>
    <t>2022-08-05</t>
  </si>
  <si>
    <t>1063493911</t>
  </si>
  <si>
    <t>1/2017</t>
  </si>
  <si>
    <t>Nařízení</t>
  </si>
  <si>
    <t>Tržní řád</t>
  </si>
  <si>
    <t>2017-05-10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</si>
  <si>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</si>
  <si>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</si>
  <si>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</si>
  <si>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1044825700</t>
  </si>
  <si>
    <t>2/2022</t>
  </si>
  <si>
    <t>Zrušení OZV2/2016</t>
  </si>
  <si>
    <t>2022-06-15</t>
  </si>
  <si>
    <t>1044819519</t>
  </si>
  <si>
    <t>3/2021</t>
  </si>
  <si>
    <t>Místní poplatek za obecní systém odpadového hospodářství</t>
  </si>
  <si>
    <t>2022-01-01</t>
  </si>
  <si>
    <t>3/2022: OZV o místním poplatku za obecní systém odpadového hospodářství; 3/2022: OZV o místním poplatku za obecní systém odpadového hospodářství; 3/2022: OZV o místním poplatku za obecní systém odpadového hospodářství</t>
  </si>
  <si>
    <t>1044815440</t>
  </si>
  <si>
    <t>2/2021</t>
  </si>
  <si>
    <t>Stanovení obecního systému odpadového hospodářství</t>
  </si>
  <si>
    <t>5/2023: OZV o stanovení obecního systému odpadového hospodářství; 5/2023: OZV o stanovení obecního systému odpadového hospodářství</t>
  </si>
  <si>
    <t>1044812265</t>
  </si>
  <si>
    <t>1/2021</t>
  </si>
  <si>
    <t>Místní poplatek z pobytu</t>
  </si>
  <si>
    <t>2021-04-01</t>
  </si>
  <si>
    <t>7/2023: OZV o místním poplatku z pobytu</t>
  </si>
  <si>
    <t>1044810444</t>
  </si>
  <si>
    <t>3/2020</t>
  </si>
  <si>
    <t>Místní poplatek za užívání veřejného prostranství</t>
  </si>
  <si>
    <t>2020-05-22</t>
  </si>
  <si>
    <t>6/2023: OZV o místním poplatku za užívání veřejného prostranství; 6/2023: OZV o místním poplatku za užívání veřejného prostranství; 6/2023: OZV o místním poplatku za užívání veřejného prostranství</t>
  </si>
  <si>
    <t>1044617687</t>
  </si>
  <si>
    <t>5/2019</t>
  </si>
  <si>
    <t>Místní poplatek ze vstupného</t>
  </si>
  <si>
    <t>2019-12-28</t>
  </si>
  <si>
    <t>místní poplatek ze vstupného</t>
  </si>
  <si>
    <t>zákon č. 565/1990 Sb., o místních poplatcích - § 14 - ze vstupného</t>
  </si>
  <si>
    <t>2/2023: OZV kterou se zrušují některé obecně závazné vyhlášky</t>
  </si>
  <si>
    <t>1044615977</t>
  </si>
  <si>
    <t>3/2019</t>
  </si>
  <si>
    <t>Místní poplatek ze psů</t>
  </si>
  <si>
    <t>9/2023: OZV o místním poplatku ze psů</t>
  </si>
  <si>
    <t>1044614874</t>
  </si>
  <si>
    <t>1/2019</t>
  </si>
  <si>
    <t>Zrušení OZV 2/2013 o ochraně nočního klidu</t>
  </si>
  <si>
    <t>1044613372</t>
  </si>
  <si>
    <t>01/2018</t>
  </si>
  <si>
    <t>Stanoví část společného školského obvodu základní školy zřízené městem Potštát</t>
  </si>
  <si>
    <t>2018-02-15</t>
  </si>
  <si>
    <t>školské obvody - základní školy</t>
  </si>
  <si>
    <t>zákon č. 561/2004 Sb., školský zákon - § 178 odst. 2 písm. c)</t>
  </si>
  <si>
    <t>1043661015</t>
  </si>
  <si>
    <t>01/2017</t>
  </si>
  <si>
    <t>O nočním klidu</t>
  </si>
  <si>
    <t>2017-02-14</t>
  </si>
  <si>
    <t>4/2023: OZV o nočním klidu</t>
  </si>
  <si>
    <t>1043658381</t>
  </si>
  <si>
    <t>03/2016</t>
  </si>
  <si>
    <t>Zrušení OZV č. 7/95, č. 1/99, č.1/2000, č. 2/2000 a č. 1/2001</t>
  </si>
  <si>
    <t>2016-11-01</t>
  </si>
  <si>
    <t>1043656898</t>
  </si>
  <si>
    <t>01/2013</t>
  </si>
  <si>
    <t xml:space="preserve">Zrušuje OZV č. 3/2011 o místním poplatku za provozovaný výherní hrací přístroj nebo jiné technické herní zařízení povolené Ministerstvem financí podle jiného právního předpisu </t>
  </si>
  <si>
    <t>2013-09-20</t>
  </si>
  <si>
    <t>1043655171</t>
  </si>
  <si>
    <t>01/2009</t>
  </si>
  <si>
    <t>Použití koeficientu pro výpočet daně z nemovitostí</t>
  </si>
  <si>
    <t>2010-01-01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</si>
  <si>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</si>
  <si>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</si>
  <si>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3/2023: OZV o stanovení místního koeficientu pro výpočet daně z nemovitých věcí; 3/2023: OZV o stanovení místního koeficientu pro výpočet daně z nemovitých věcí</t>
  </si>
  <si>
    <t>1043649593</t>
  </si>
  <si>
    <t>01/2005</t>
  </si>
  <si>
    <t>Zrušuje OZV č. 3/2003 o stanovení příspěvku na částečnou úhradu neinvestičních nákladů mateřských škol, školních družin, školních klubů a zájmových kroužků v nich zřizovaných</t>
  </si>
  <si>
    <t>2005-02-16</t>
  </si>
  <si>
    <t>1043647298</t>
  </si>
  <si>
    <t>06/2003</t>
  </si>
  <si>
    <t>Zrušení OZV 1/2003o ochraně klidu v noční době</t>
  </si>
  <si>
    <t>2003-12-09</t>
  </si>
  <si>
    <t>1043643167</t>
  </si>
  <si>
    <t>02/2003</t>
  </si>
  <si>
    <t>Požární řád obce Potštát</t>
  </si>
  <si>
    <t>2003-10-03</t>
  </si>
  <si>
    <t>požární ochrana - požární řád</t>
  </si>
  <si>
    <t>zákon č. 133/1985 Sb., o požární ochraně - § 29 odst. 1 písm. o) bod 1</t>
  </si>
  <si>
    <t>8/2023: OZV o zrušení obecně závazné vyhlášky  č. 02/2003</t>
  </si>
  <si>
    <t>1043640636</t>
  </si>
  <si>
    <t>02/2002</t>
  </si>
  <si>
    <t>Zrušení hřbitovního řádu 1/1995</t>
  </si>
  <si>
    <t>2002-10-01</t>
  </si>
  <si>
    <t>1043638453</t>
  </si>
  <si>
    <t>01/2002</t>
  </si>
  <si>
    <t>Stanovení podmínek zabezpečení požární ochrany při akcích, kterých se zúčastňuje větší počet osob</t>
  </si>
  <si>
    <t>2002-06-05</t>
  </si>
  <si>
    <t>požární ochrana - podmínky při akcích</t>
  </si>
  <si>
    <t>zákon č. 133/1985 Sb., o požární ochraně - § 29 odst. 1 písm. o) bod 2</t>
  </si>
  <si>
    <t>1043633607</t>
  </si>
  <si>
    <t>04/1999</t>
  </si>
  <si>
    <t>Zimní údržba místních komunikací</t>
  </si>
  <si>
    <t>1999-12-23</t>
  </si>
  <si>
    <t>jiná</t>
  </si>
  <si>
    <t xml:space="preserve">ústavní zákon č. 1/1993 Sb., Ústava České republiky - čl. 104 odst. 3 </t>
  </si>
  <si>
    <t>1043627944</t>
  </si>
  <si>
    <t>06/1998</t>
  </si>
  <si>
    <t>Odstraňování vraků vozidel v obci Potštát</t>
  </si>
  <si>
    <t>1998-05-15</t>
  </si>
  <si>
    <t>1043558086</t>
  </si>
  <si>
    <t>04/1998</t>
  </si>
  <si>
    <t>Dodržování veřejného pořádku a čistotě v obci Potštát</t>
  </si>
  <si>
    <t>1998-02-15</t>
  </si>
  <si>
    <t>veřejný pořádek - údržba a ochrana veřejné zeleně; veřejný pořádek - podmínky pro pořádání veřejně přístupných akcí; veřejný pořádek - chov a pohyb zvířat; veřejný pořádek - hlučné činnosti; veřejný pořádek - plakátování</t>
  </si>
  <si>
    <t>zákon č. 128/2000 Sb., o obcích - § 10 písm. c) - údržba a ochrana veřejné zeleně; zákon č. 128/2000 Sb., o obcích - § 10 písm. b) - podmínky pro pořádání veřejně přístupných akcí; zákon č. 128/2000 Sb., o obcích - § 10 písm. a)  - chov a pohyb zvířat; zákon č. 128/2000 Sb., o obcích - § 10 písm. a) - hlučné činnosti; zákon č. 128/2000 Sb., o obcích - § 10 písm. c) - plakátování</t>
  </si>
  <si>
    <t>1/2023: OZV o zrušení OZV 4/1998; 1/2023: OZV o zrušení OZV 4/1998</t>
  </si>
  <si>
    <t>1043556897</t>
  </si>
  <si>
    <t>09/1995</t>
  </si>
  <si>
    <t>Symboly obce Potštát a jejich používání</t>
  </si>
  <si>
    <t>1995-12-21</t>
  </si>
  <si>
    <t>1043550438</t>
  </si>
  <si>
    <t>06/1995</t>
  </si>
  <si>
    <t>Ochrana zeleně v obci Potštát</t>
  </si>
  <si>
    <t>veřejný pořádek - údržba a ochrana veřejné zeleně; pohyb psů; veřejný pořádek - chov a pohyb zvířat</t>
  </si>
  <si>
    <t>zákon č. 128/2000 Sb., o obcích - § 10 písm. c) - údržba a ochrana veřejné zeleně; zákon č. 246/1992 Sb., na ochranu zvířat proti týrání - § 24 odst. 2; zákon č. 128/2000 Sb., o obcích - § 10 písm. a)  - chov a pohyb zvířat</t>
  </si>
  <si>
    <t>1043547425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</si>
</sst>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45999.52175705264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HYPERLINK("https://sbirkapp.gov.cz/detail/SPPBGJUCRI2UTWU2", "https://sbirkapp.gov.cz/detail/SPPBGJUCRI2UTWU2")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45974</v>
      </c>
      <c r="I3" s="1">
        <v>45975.40613408371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HYPERLINK("https://sbirkapp.gov.cz/detail/SPPR3NZEGDOPINDY", "https://sbirkapp.gov.cz/detail/SPPR3NZEGDOPINDY")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45770</v>
      </c>
      <c r="I4" s="1">
        <v>45776.30396438255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HYPERLINK("https://sbirkapp.gov.cz/detail/SPPOJN6HWHXMHORQ", "https://sbirkapp.gov.cz/detail/SPPOJN6HWHXMHORQ")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45637</v>
      </c>
      <c r="I5" s="1">
        <v>45642.45473031526</v>
      </c>
      <c r="J5" t="s">
        <v>50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HYPERLINK("https://sbirkapp.gov.cz/detail/SPPVQ3GPVOPJNHHE", "https://sbirkapp.gov.cz/detail/SPPVQ3GPVOPJNHHE")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43</v>
      </c>
      <c r="H6" s="1">
        <v>45637</v>
      </c>
      <c r="I6" s="1">
        <v>45642.45301359013</v>
      </c>
      <c r="J6" t="s">
        <v>50</v>
      </c>
      <c r="K6" t="s">
        <v>31</v>
      </c>
      <c r="M6" t="s">
        <v>45</v>
      </c>
      <c r="N6" t="s">
        <v>46</v>
      </c>
      <c r="P6" t="s">
        <v>55</v>
      </c>
      <c r="R6" t="s">
        <v>56</v>
      </c>
      <c r="S6" t="b">
        <v>0</v>
      </c>
      <c r="T6" s="1">
        <v>45791</v>
      </c>
      <c r="U6" s="2">
        <f>HYPERLINK("https://sbirkapp.gov.cz/detail/SPPXFEWB4QYKF2VW", "https://sbirkapp.gov.cz/detail/SPPXFEWB4QYKF2VW")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45308</v>
      </c>
      <c r="I7" s="1">
        <v>45315.66195608408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HYPERLINK("https://sbirkapp.gov.cz/detail/SPPSDIJBPAHPSJ4C", "https://sbirkapp.gov.cz/detail/SPPSDIJBPAHPSJ4C")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29</v>
      </c>
      <c r="H8" s="1">
        <v>45266</v>
      </c>
      <c r="I8" s="1">
        <v>45272.41779941865</v>
      </c>
      <c r="J8" t="s">
        <v>65</v>
      </c>
      <c r="K8" t="s">
        <v>31</v>
      </c>
      <c r="M8" t="s">
        <v>32</v>
      </c>
      <c r="N8" t="s">
        <v>33</v>
      </c>
      <c r="P8" t="s">
        <v>66</v>
      </c>
      <c r="R8" t="s">
        <v>34</v>
      </c>
      <c r="S8" t="b">
        <v>0</v>
      </c>
      <c r="T8" s="1">
        <v>45658</v>
      </c>
      <c r="U8" s="2">
        <f>HYPERLINK("https://sbirkapp.gov.cz/detail/SPPYAFUYK5LUXNRM", "https://sbirkapp.gov.cz/detail/SPPYAFUYK5LUXNRM")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45266</v>
      </c>
      <c r="I9" s="1">
        <v>45272.41743325303</v>
      </c>
      <c r="J9" t="s">
        <v>65</v>
      </c>
      <c r="K9" t="s">
        <v>31</v>
      </c>
      <c r="M9" t="s">
        <v>70</v>
      </c>
      <c r="N9" t="s">
        <v>71</v>
      </c>
      <c r="P9" t="s">
        <v>72</v>
      </c>
      <c r="S9" t="b">
        <v>1</v>
      </c>
      <c r="U9" s="2">
        <f>HYPERLINK("https://sbirkapp.gov.cz/detail/SPPQ6ME4S6OVX73O", "https://sbirkapp.gov.cz/detail/SPPQ6ME4S6OVX73O")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45266</v>
      </c>
      <c r="I10" s="1">
        <v>45272.40953437761</v>
      </c>
      <c r="J10" t="s">
        <v>76</v>
      </c>
      <c r="K10" t="s">
        <v>31</v>
      </c>
      <c r="M10" t="s">
        <v>77</v>
      </c>
      <c r="N10" t="s">
        <v>78</v>
      </c>
      <c r="P10" t="s">
        <v>79</v>
      </c>
      <c r="S10" t="b">
        <v>1</v>
      </c>
      <c r="U10" s="2">
        <f>HYPERLINK("https://sbirkapp.gov.cz/detail/SPPX5ZHGQ7G74D62", "https://sbirkapp.gov.cz/detail/SPPX5ZHGQ7G74D62")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45266</v>
      </c>
      <c r="I11" s="1">
        <v>45272.39681574245</v>
      </c>
      <c r="J11" t="s">
        <v>65</v>
      </c>
      <c r="K11" t="s">
        <v>31</v>
      </c>
      <c r="M11" t="s">
        <v>83</v>
      </c>
      <c r="N11" t="s">
        <v>84</v>
      </c>
      <c r="P11" t="s">
        <v>85</v>
      </c>
      <c r="S11" t="b">
        <v>1</v>
      </c>
      <c r="U11" s="2">
        <f>HYPERLINK("https://sbirkapp.gov.cz/detail/SPPSS6NO2Y5PO6XE", "https://sbirkapp.gov.cz/detail/SPPSS6NO2Y5PO6XE")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45266</v>
      </c>
      <c r="I12" s="1">
        <v>45272.39394349007</v>
      </c>
      <c r="J12" t="s">
        <v>65</v>
      </c>
      <c r="K12" t="s">
        <v>31</v>
      </c>
      <c r="M12" t="s">
        <v>89</v>
      </c>
      <c r="N12" t="s">
        <v>90</v>
      </c>
      <c r="P12" t="s">
        <v>91</v>
      </c>
      <c r="S12" t="b">
        <v>1</v>
      </c>
      <c r="U12" s="2">
        <f>HYPERLINK("https://sbirkapp.gov.cz/detail/SPPXAGTAIH2BEYT6", "https://sbirkapp.gov.cz/detail/SPPXAGTAIH2BEYT6")</f>
        <v>0</v>
      </c>
      <c r="V12" t="s">
        <v>92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43</v>
      </c>
      <c r="H13" s="1">
        <v>45182</v>
      </c>
      <c r="I13" s="1">
        <v>45194.32426148996</v>
      </c>
      <c r="J13" t="s">
        <v>94</v>
      </c>
      <c r="K13" t="s">
        <v>31</v>
      </c>
      <c r="M13" t="s">
        <v>45</v>
      </c>
      <c r="N13" t="s">
        <v>46</v>
      </c>
      <c r="P13" t="s">
        <v>95</v>
      </c>
      <c r="R13" t="s">
        <v>47</v>
      </c>
      <c r="S13" t="b">
        <v>0</v>
      </c>
      <c r="T13" s="1">
        <v>45658</v>
      </c>
      <c r="U13" s="2">
        <f>HYPERLINK("https://sbirkapp.gov.cz/detail/SPP6PE6JPVXDII2G", "https://sbirkapp.gov.cz/detail/SPP6PE6JPVXDII2G")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45182</v>
      </c>
      <c r="I14" s="1">
        <v>45194.3205856311</v>
      </c>
      <c r="J14" t="s">
        <v>94</v>
      </c>
      <c r="K14" t="s">
        <v>31</v>
      </c>
      <c r="M14" t="s">
        <v>99</v>
      </c>
      <c r="N14" t="s">
        <v>100</v>
      </c>
      <c r="P14" t="s">
        <v>101</v>
      </c>
      <c r="S14" t="b">
        <v>1</v>
      </c>
      <c r="U14" s="2">
        <f>HYPERLINK("https://sbirkapp.gov.cz/detail/SPPMK2KXOHRTUBRK", "https://sbirkapp.gov.cz/detail/SPPMK2KXOHRTUBRK")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45182</v>
      </c>
      <c r="I15" s="1">
        <v>45194.31743486479</v>
      </c>
      <c r="J15" t="s">
        <v>65</v>
      </c>
      <c r="K15" t="s">
        <v>31</v>
      </c>
      <c r="M15" t="s">
        <v>105</v>
      </c>
      <c r="N15" t="s">
        <v>106</v>
      </c>
      <c r="P15" t="s">
        <v>107</v>
      </c>
      <c r="S15" t="b">
        <v>1</v>
      </c>
      <c r="U15" s="2">
        <f>HYPERLINK("https://sbirkapp.gov.cz/detail/SPPGWUKOIZZKIHXE", "https://sbirkapp.gov.cz/detail/SPPGWUKOIZZKIHXE")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45070</v>
      </c>
      <c r="I16" s="1">
        <v>45077.52761556376</v>
      </c>
      <c r="J16" t="s">
        <v>111</v>
      </c>
      <c r="K16" t="s">
        <v>31</v>
      </c>
      <c r="M16" t="s">
        <v>77</v>
      </c>
      <c r="N16" t="s">
        <v>78</v>
      </c>
      <c r="P16" t="s">
        <v>112</v>
      </c>
      <c r="S16" t="b">
        <v>1</v>
      </c>
      <c r="U16" s="2">
        <f>HYPERLINK("https://sbirkapp.gov.cz/detail/SPP343HDEVD7LEDI", "https://sbirkapp.gov.cz/detail/SPP343HDEVD7LEDI")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44944</v>
      </c>
      <c r="I17" s="1">
        <v>44945.62311178715</v>
      </c>
      <c r="J17" t="s">
        <v>116</v>
      </c>
      <c r="K17" t="s">
        <v>31</v>
      </c>
      <c r="M17" t="s">
        <v>77</v>
      </c>
      <c r="N17" t="s">
        <v>78</v>
      </c>
      <c r="P17" t="s">
        <v>117</v>
      </c>
      <c r="S17" t="b">
        <v>1</v>
      </c>
      <c r="U17" s="2">
        <f>HYPERLINK("https://sbirkapp.gov.cz/detail/SPPUAMVVX7EC7LCU", "https://sbirkapp.gov.cz/detail/SPPUAMVVX7EC7LCU")</f>
        <v>0</v>
      </c>
      <c r="V17" t="s">
        <v>118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29</v>
      </c>
      <c r="H18" s="1">
        <v>44902</v>
      </c>
      <c r="I18" s="1">
        <v>44903.6255028911</v>
      </c>
      <c r="J18" t="s">
        <v>120</v>
      </c>
      <c r="K18" t="s">
        <v>31</v>
      </c>
      <c r="M18" t="s">
        <v>32</v>
      </c>
      <c r="N18" t="s">
        <v>33</v>
      </c>
      <c r="P18" t="s">
        <v>121</v>
      </c>
      <c r="R18" t="s">
        <v>51</v>
      </c>
      <c r="S18" t="b">
        <v>0</v>
      </c>
      <c r="T18" s="1">
        <v>45292</v>
      </c>
      <c r="U18" s="2">
        <f>HYPERLINK("https://sbirkapp.gov.cz/detail/SPPBYLQONC2KFGLU", "https://sbirkapp.gov.cz/detail/SPPBYLQONC2KFGLU")</f>
        <v>0</v>
      </c>
      <c r="V18" t="s">
        <v>122</v>
      </c>
      <c r="W18">
        <v>4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124</v>
      </c>
      <c r="H19" s="1">
        <v>44711</v>
      </c>
      <c r="I19" s="1">
        <v>44763.32809776082</v>
      </c>
      <c r="J19" t="s">
        <v>125</v>
      </c>
      <c r="K19" t="s">
        <v>31</v>
      </c>
      <c r="M19" t="s">
        <v>77</v>
      </c>
      <c r="N19" t="s">
        <v>78</v>
      </c>
      <c r="S19" t="b">
        <v>1</v>
      </c>
      <c r="U19" s="2">
        <f>HYPERLINK("https://sbirkapp.gov.cz/detail/SPPMQJRYZEAQEE7Y", "https://sbirkapp.gov.cz/detail/SPPMQJRYZEAQEE7Y")</f>
        <v>0</v>
      </c>
      <c r="V19" t="s">
        <v>126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127</v>
      </c>
      <c r="F20" t="s">
        <v>128</v>
      </c>
      <c r="G20" t="s">
        <v>129</v>
      </c>
      <c r="H20" s="1">
        <v>42845</v>
      </c>
      <c r="I20" s="1">
        <v>44712.35408463451</v>
      </c>
      <c r="J20" t="s">
        <v>130</v>
      </c>
      <c r="K20" t="s">
        <v>131</v>
      </c>
      <c r="L20" s="1">
        <v>42850</v>
      </c>
      <c r="M20" t="s">
        <v>132</v>
      </c>
      <c r="N20" t="s">
        <v>133</v>
      </c>
      <c r="S20" t="b">
        <v>1</v>
      </c>
      <c r="U20" s="2">
        <f>HYPERLINK("https://sbirkapp.gov.cz/detail/SPPEKGJX25GUVZTG", "https://sbirkapp.gov.cz/detail/SPPEKGJX25GUVZTG")</f>
        <v>0</v>
      </c>
      <c r="V20" t="s">
        <v>134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44572</v>
      </c>
      <c r="I21" s="1">
        <v>44712.34360794663</v>
      </c>
      <c r="J21" t="s">
        <v>137</v>
      </c>
      <c r="K21" t="s">
        <v>31</v>
      </c>
      <c r="M21" t="s">
        <v>77</v>
      </c>
      <c r="N21" t="s">
        <v>78</v>
      </c>
      <c r="S21" t="b">
        <v>1</v>
      </c>
      <c r="U21" s="2">
        <f>HYPERLINK("https://sbirkapp.gov.cz/detail/SPPUL6JLTIELXQOC", "https://sbirkapp.gov.cz/detail/SPPUL6JLTIELXQOC")</f>
        <v>0</v>
      </c>
      <c r="V21" t="s">
        <v>138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139</v>
      </c>
      <c r="F22" t="s">
        <v>28</v>
      </c>
      <c r="G22" t="s">
        <v>140</v>
      </c>
      <c r="H22" s="1">
        <v>44537</v>
      </c>
      <c r="I22" s="1">
        <v>44712.33732717252</v>
      </c>
      <c r="J22" t="s">
        <v>141</v>
      </c>
      <c r="K22" t="s">
        <v>131</v>
      </c>
      <c r="L22" s="1">
        <v>44538</v>
      </c>
      <c r="M22" t="s">
        <v>32</v>
      </c>
      <c r="N22" t="s">
        <v>33</v>
      </c>
      <c r="R22" t="s">
        <v>142</v>
      </c>
      <c r="S22" t="b">
        <v>0</v>
      </c>
      <c r="T22" s="1">
        <v>44927</v>
      </c>
      <c r="U22" s="2">
        <f>HYPERLINK("https://sbirkapp.gov.cz/detail/SPPRU4EKVUSDJP56", "https://sbirkapp.gov.cz/detail/SPPRU4EKVUSDJP56")</f>
        <v>0</v>
      </c>
      <c r="V22" t="s">
        <v>143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144</v>
      </c>
      <c r="F23" t="s">
        <v>28</v>
      </c>
      <c r="G23" t="s">
        <v>145</v>
      </c>
      <c r="H23" s="1">
        <v>44537</v>
      </c>
      <c r="I23" s="1">
        <v>44712.33417914196</v>
      </c>
      <c r="J23" t="s">
        <v>141</v>
      </c>
      <c r="K23" t="s">
        <v>131</v>
      </c>
      <c r="L23" s="1">
        <v>44538</v>
      </c>
      <c r="M23" t="s">
        <v>45</v>
      </c>
      <c r="N23" t="s">
        <v>46</v>
      </c>
      <c r="R23" t="s">
        <v>146</v>
      </c>
      <c r="S23" t="b">
        <v>0</v>
      </c>
      <c r="T23" s="1">
        <v>45209</v>
      </c>
      <c r="U23" s="2">
        <f>HYPERLINK("https://sbirkapp.gov.cz/detail/SPPVY3VB5TDAGVWI", "https://sbirkapp.gov.cz/detail/SPPVY3VB5TDAGVWI")</f>
        <v>0</v>
      </c>
      <c r="V23" t="s">
        <v>147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148</v>
      </c>
      <c r="F24" t="s">
        <v>28</v>
      </c>
      <c r="G24" t="s">
        <v>149</v>
      </c>
      <c r="H24" s="1">
        <v>44271</v>
      </c>
      <c r="I24" s="1">
        <v>44712.33102759261</v>
      </c>
      <c r="J24" t="s">
        <v>150</v>
      </c>
      <c r="K24" t="s">
        <v>131</v>
      </c>
      <c r="L24" s="1">
        <v>44272</v>
      </c>
      <c r="M24" t="s">
        <v>83</v>
      </c>
      <c r="N24" t="s">
        <v>84</v>
      </c>
      <c r="R24" t="s">
        <v>151</v>
      </c>
      <c r="S24" t="b">
        <v>0</v>
      </c>
      <c r="T24" s="1">
        <v>45292</v>
      </c>
      <c r="U24" s="2">
        <f>HYPERLINK("https://sbirkapp.gov.cz/detail/SPPVURHGPGNIV7XQ", "https://sbirkapp.gov.cz/detail/SPPVURHGPGNIV7XQ")</f>
        <v>0</v>
      </c>
      <c r="V24" t="s">
        <v>152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153</v>
      </c>
      <c r="F25" t="s">
        <v>28</v>
      </c>
      <c r="G25" t="s">
        <v>154</v>
      </c>
      <c r="H25" s="1">
        <v>43956</v>
      </c>
      <c r="I25" s="1">
        <v>44711.7004286327</v>
      </c>
      <c r="J25" t="s">
        <v>155</v>
      </c>
      <c r="K25" t="s">
        <v>131</v>
      </c>
      <c r="L25" s="1">
        <v>43958</v>
      </c>
      <c r="M25" t="s">
        <v>89</v>
      </c>
      <c r="N25" t="s">
        <v>90</v>
      </c>
      <c r="R25" t="s">
        <v>156</v>
      </c>
      <c r="S25" t="b">
        <v>0</v>
      </c>
      <c r="T25" s="1">
        <v>45292</v>
      </c>
      <c r="U25" s="2">
        <f>HYPERLINK("https://sbirkapp.gov.cz/detail/SPPBE7F2333KYMKM", "https://sbirkapp.gov.cz/detail/SPPBE7F2333KYMKM")</f>
        <v>0</v>
      </c>
      <c r="V25" t="s">
        <v>157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158</v>
      </c>
      <c r="F26" t="s">
        <v>28</v>
      </c>
      <c r="G26" t="s">
        <v>159</v>
      </c>
      <c r="H26" s="1">
        <v>43809</v>
      </c>
      <c r="I26" s="1">
        <v>44711.69832286098</v>
      </c>
      <c r="J26" t="s">
        <v>160</v>
      </c>
      <c r="K26" t="s">
        <v>131</v>
      </c>
      <c r="L26" s="1">
        <v>43812</v>
      </c>
      <c r="M26" t="s">
        <v>161</v>
      </c>
      <c r="N26" t="s">
        <v>162</v>
      </c>
      <c r="R26" t="s">
        <v>163</v>
      </c>
      <c r="S26" t="b">
        <v>0</v>
      </c>
      <c r="T26" s="1">
        <v>45092</v>
      </c>
      <c r="U26" s="2">
        <f>HYPERLINK("https://sbirkapp.gov.cz/detail/SPPTF42F5XTXWHNE", "https://sbirkapp.gov.cz/detail/SPPTF42F5XTXWHNE")</f>
        <v>0</v>
      </c>
      <c r="V26" t="s">
        <v>164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165</v>
      </c>
      <c r="F27" t="s">
        <v>28</v>
      </c>
      <c r="G27" t="s">
        <v>166</v>
      </c>
      <c r="H27" s="1">
        <v>43809</v>
      </c>
      <c r="I27" s="1">
        <v>44711.6972614852</v>
      </c>
      <c r="J27" t="s">
        <v>160</v>
      </c>
      <c r="K27" t="s">
        <v>131</v>
      </c>
      <c r="L27" s="1">
        <v>43812</v>
      </c>
      <c r="M27" t="s">
        <v>70</v>
      </c>
      <c r="N27" t="s">
        <v>71</v>
      </c>
      <c r="R27" t="s">
        <v>167</v>
      </c>
      <c r="S27" t="b">
        <v>0</v>
      </c>
      <c r="T27" s="1">
        <v>45292</v>
      </c>
      <c r="U27" s="2">
        <f>HYPERLINK("https://sbirkapp.gov.cz/detail/SPPBASDH4FHSODIO", "https://sbirkapp.gov.cz/detail/SPPBASDH4FHSODIO")</f>
        <v>0</v>
      </c>
      <c r="V27" t="s">
        <v>168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169</v>
      </c>
      <c r="F28" t="s">
        <v>28</v>
      </c>
      <c r="G28" t="s">
        <v>170</v>
      </c>
      <c r="H28" s="1">
        <v>43809</v>
      </c>
      <c r="I28" s="1">
        <v>44711.69462020119</v>
      </c>
      <c r="J28" t="s">
        <v>160</v>
      </c>
      <c r="K28" t="s">
        <v>131</v>
      </c>
      <c r="L28" s="1">
        <v>43812</v>
      </c>
      <c r="M28" t="s">
        <v>77</v>
      </c>
      <c r="N28" t="s">
        <v>78</v>
      </c>
      <c r="S28" t="b">
        <v>1</v>
      </c>
      <c r="U28" s="2">
        <f>HYPERLINK("https://sbirkapp.gov.cz/detail/SPP3JBVNYLVZQD2I", "https://sbirkapp.gov.cz/detail/SPP3JBVNYLVZQD2I")</f>
        <v>0</v>
      </c>
      <c r="V28" t="s">
        <v>171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172</v>
      </c>
      <c r="F29" t="s">
        <v>28</v>
      </c>
      <c r="G29" t="s">
        <v>173</v>
      </c>
      <c r="H29" s="1">
        <v>43125</v>
      </c>
      <c r="I29" s="1">
        <v>44707.61698261888</v>
      </c>
      <c r="J29" t="s">
        <v>174</v>
      </c>
      <c r="K29" t="s">
        <v>131</v>
      </c>
      <c r="L29" s="1">
        <v>43131</v>
      </c>
      <c r="M29" t="s">
        <v>175</v>
      </c>
      <c r="N29" t="s">
        <v>176</v>
      </c>
      <c r="S29" t="b">
        <v>1</v>
      </c>
      <c r="U29" s="2">
        <f>HYPERLINK("https://sbirkapp.gov.cz/detail/SPPI552LQZQ3INFU", "https://sbirkapp.gov.cz/detail/SPPI552LQZQ3INFU")</f>
        <v>0</v>
      </c>
      <c r="V29" t="s">
        <v>177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178</v>
      </c>
      <c r="F30" t="s">
        <v>28</v>
      </c>
      <c r="G30" t="s">
        <v>179</v>
      </c>
      <c r="H30" s="1">
        <v>42762</v>
      </c>
      <c r="I30" s="1">
        <v>44707.61383831978</v>
      </c>
      <c r="J30" t="s">
        <v>180</v>
      </c>
      <c r="K30" t="s">
        <v>131</v>
      </c>
      <c r="L30" s="1">
        <v>42765</v>
      </c>
      <c r="M30" t="s">
        <v>99</v>
      </c>
      <c r="N30" t="s">
        <v>100</v>
      </c>
      <c r="R30" t="s">
        <v>181</v>
      </c>
      <c r="S30" t="b">
        <v>0</v>
      </c>
      <c r="T30" s="1">
        <v>45209</v>
      </c>
      <c r="U30" s="2">
        <f>HYPERLINK("https://sbirkapp.gov.cz/detail/SPPTDU6KYPH576YS", "https://sbirkapp.gov.cz/detail/SPPTDU6KYPH576YS")</f>
        <v>0</v>
      </c>
      <c r="V30" t="s">
        <v>182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183</v>
      </c>
      <c r="F31" t="s">
        <v>28</v>
      </c>
      <c r="G31" t="s">
        <v>184</v>
      </c>
      <c r="H31" s="1">
        <v>42656</v>
      </c>
      <c r="I31" s="1">
        <v>44707.61069438138</v>
      </c>
      <c r="J31" t="s">
        <v>185</v>
      </c>
      <c r="K31" t="s">
        <v>131</v>
      </c>
      <c r="L31" s="1">
        <v>42662</v>
      </c>
      <c r="M31" t="s">
        <v>77</v>
      </c>
      <c r="N31" t="s">
        <v>78</v>
      </c>
      <c r="S31" t="b">
        <v>1</v>
      </c>
      <c r="U31" s="2">
        <f>HYPERLINK("https://sbirkapp.gov.cz/detail/SPPTX5363MYYL44C", "https://sbirkapp.gov.cz/detail/SPPTX5363MYYL44C")</f>
        <v>0</v>
      </c>
      <c r="V31" t="s">
        <v>186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187</v>
      </c>
      <c r="F32" t="s">
        <v>28</v>
      </c>
      <c r="G32" t="s">
        <v>188</v>
      </c>
      <c r="H32" s="1">
        <v>41513</v>
      </c>
      <c r="I32" s="1">
        <v>44707.60807018523</v>
      </c>
      <c r="J32" t="s">
        <v>189</v>
      </c>
      <c r="K32" t="s">
        <v>131</v>
      </c>
      <c r="L32" s="1">
        <v>41521</v>
      </c>
      <c r="M32" t="s">
        <v>77</v>
      </c>
      <c r="N32" t="s">
        <v>78</v>
      </c>
      <c r="S32" t="b">
        <v>1</v>
      </c>
      <c r="U32" s="2">
        <f>HYPERLINK("https://sbirkapp.gov.cz/detail/SPPOUBQGVSG6BTQ6", "https://sbirkapp.gov.cz/detail/SPPOUBQGVSG6BTQ6")</f>
        <v>0</v>
      </c>
      <c r="V32" t="s">
        <v>190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191</v>
      </c>
      <c r="F33" t="s">
        <v>28</v>
      </c>
      <c r="G33" t="s">
        <v>192</v>
      </c>
      <c r="H33" s="1">
        <v>40038</v>
      </c>
      <c r="I33" s="1">
        <v>44707.60388073172</v>
      </c>
      <c r="J33" t="s">
        <v>193</v>
      </c>
      <c r="K33" t="s">
        <v>131</v>
      </c>
      <c r="L33" s="1">
        <v>40038</v>
      </c>
      <c r="M33" t="s">
        <v>194</v>
      </c>
      <c r="N33" t="s">
        <v>195</v>
      </c>
      <c r="R33" t="s">
        <v>196</v>
      </c>
      <c r="S33" t="b">
        <v>0</v>
      </c>
      <c r="T33" s="1">
        <v>45292</v>
      </c>
      <c r="U33" s="2">
        <f>HYPERLINK("https://sbirkapp.gov.cz/detail/SPPYMDTZVFBOHJXW", "https://sbirkapp.gov.cz/detail/SPPYMDTZVFBOHJXW")</f>
        <v>0</v>
      </c>
      <c r="V33" t="s">
        <v>197</v>
      </c>
      <c r="W33">
        <v>3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198</v>
      </c>
      <c r="F34" t="s">
        <v>28</v>
      </c>
      <c r="G34" t="s">
        <v>199</v>
      </c>
      <c r="H34" s="1">
        <v>38379</v>
      </c>
      <c r="I34" s="1">
        <v>44707.60073407479</v>
      </c>
      <c r="J34" t="s">
        <v>200</v>
      </c>
      <c r="K34" t="s">
        <v>131</v>
      </c>
      <c r="L34" s="1">
        <v>38384</v>
      </c>
      <c r="M34" t="s">
        <v>77</v>
      </c>
      <c r="N34" t="s">
        <v>78</v>
      </c>
      <c r="S34" t="b">
        <v>1</v>
      </c>
      <c r="U34" s="2">
        <f>HYPERLINK("https://sbirkapp.gov.cz/detail/SPPU2ECZNHWV66Q4", "https://sbirkapp.gov.cz/detail/SPPU2ECZNHWV66Q4")</f>
        <v>0</v>
      </c>
      <c r="V34" t="s">
        <v>201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202</v>
      </c>
      <c r="F35" t="s">
        <v>28</v>
      </c>
      <c r="G35" t="s">
        <v>203</v>
      </c>
      <c r="H35" s="1">
        <v>37963</v>
      </c>
      <c r="I35" s="1">
        <v>44707.59601951624</v>
      </c>
      <c r="J35" t="s">
        <v>204</v>
      </c>
      <c r="K35" t="s">
        <v>131</v>
      </c>
      <c r="L35" s="1">
        <v>37964</v>
      </c>
      <c r="M35" t="s">
        <v>77</v>
      </c>
      <c r="N35" t="s">
        <v>78</v>
      </c>
      <c r="S35" t="b">
        <v>1</v>
      </c>
      <c r="U35" s="2">
        <f>HYPERLINK("https://sbirkapp.gov.cz/detail/SPPV3DKCPN2BDSD6", "https://sbirkapp.gov.cz/detail/SPPV3DKCPN2BDSD6")</f>
        <v>0</v>
      </c>
      <c r="V35" t="s">
        <v>205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206</v>
      </c>
      <c r="F36" t="s">
        <v>28</v>
      </c>
      <c r="G36" t="s">
        <v>207</v>
      </c>
      <c r="H36" s="1">
        <v>37880</v>
      </c>
      <c r="I36" s="1">
        <v>44707.5933955674</v>
      </c>
      <c r="J36" t="s">
        <v>208</v>
      </c>
      <c r="K36" t="s">
        <v>131</v>
      </c>
      <c r="L36" s="1">
        <v>37882</v>
      </c>
      <c r="M36" t="s">
        <v>209</v>
      </c>
      <c r="N36" t="s">
        <v>210</v>
      </c>
      <c r="R36" t="s">
        <v>211</v>
      </c>
      <c r="S36" t="b">
        <v>0</v>
      </c>
      <c r="T36" s="1">
        <v>45287</v>
      </c>
      <c r="U36" s="2">
        <f>HYPERLINK("https://sbirkapp.gov.cz/detail/SPPNYY54PF6AQAZK", "https://sbirkapp.gov.cz/detail/SPPNYY54PF6AQAZK")</f>
        <v>0</v>
      </c>
      <c r="V36" t="s">
        <v>212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213</v>
      </c>
      <c r="F37" t="s">
        <v>28</v>
      </c>
      <c r="G37" t="s">
        <v>214</v>
      </c>
      <c r="H37" s="1">
        <v>37523</v>
      </c>
      <c r="I37" s="1">
        <v>44707.59024082166</v>
      </c>
      <c r="J37" t="s">
        <v>215</v>
      </c>
      <c r="K37" t="s">
        <v>131</v>
      </c>
      <c r="L37" s="1">
        <v>37530</v>
      </c>
      <c r="M37" t="s">
        <v>77</v>
      </c>
      <c r="N37" t="s">
        <v>78</v>
      </c>
      <c r="S37" t="b">
        <v>1</v>
      </c>
      <c r="U37" s="2">
        <f>HYPERLINK("https://sbirkapp.gov.cz/detail/SPPXV6FYEOWAO4FA", "https://sbirkapp.gov.cz/detail/SPPXV6FYEOWAO4FA")</f>
        <v>0</v>
      </c>
      <c r="V37" t="s">
        <v>216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217</v>
      </c>
      <c r="F38" t="s">
        <v>28</v>
      </c>
      <c r="G38" t="s">
        <v>218</v>
      </c>
      <c r="H38" s="1">
        <v>37406</v>
      </c>
      <c r="I38" s="1">
        <v>44707.58551117832</v>
      </c>
      <c r="J38" t="s">
        <v>219</v>
      </c>
      <c r="K38" t="s">
        <v>131</v>
      </c>
      <c r="L38" s="1">
        <v>37412</v>
      </c>
      <c r="M38" t="s">
        <v>220</v>
      </c>
      <c r="N38" t="s">
        <v>221</v>
      </c>
      <c r="R38" t="s">
        <v>163</v>
      </c>
      <c r="S38" t="b">
        <v>0</v>
      </c>
      <c r="T38" s="1">
        <v>45092</v>
      </c>
      <c r="U38" s="2">
        <f>HYPERLINK("https://sbirkapp.gov.cz/detail/SPP6CINEKUODY4TY", "https://sbirkapp.gov.cz/detail/SPP6CINEKUODY4TY")</f>
        <v>0</v>
      </c>
      <c r="V38" t="s">
        <v>222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223</v>
      </c>
      <c r="F39" t="s">
        <v>28</v>
      </c>
      <c r="G39" t="s">
        <v>224</v>
      </c>
      <c r="H39" s="1">
        <v>36494</v>
      </c>
      <c r="I39" s="1">
        <v>44707.580774645</v>
      </c>
      <c r="J39" t="s">
        <v>225</v>
      </c>
      <c r="K39" t="s">
        <v>131</v>
      </c>
      <c r="L39" s="1">
        <v>36502</v>
      </c>
      <c r="M39" t="s">
        <v>226</v>
      </c>
      <c r="N39" t="s">
        <v>227</v>
      </c>
      <c r="R39" t="s">
        <v>163</v>
      </c>
      <c r="S39" t="b">
        <v>0</v>
      </c>
      <c r="T39" s="1">
        <v>45092</v>
      </c>
      <c r="U39" s="2">
        <f>HYPERLINK("https://sbirkapp.gov.cz/detail/SPPNRRN2MB3TPENM", "https://sbirkapp.gov.cz/detail/SPPNRRN2MB3TPENM")</f>
        <v>0</v>
      </c>
      <c r="V39" t="s">
        <v>228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229</v>
      </c>
      <c r="F40" t="s">
        <v>28</v>
      </c>
      <c r="G40" t="s">
        <v>230</v>
      </c>
      <c r="H40" s="1">
        <v>35914</v>
      </c>
      <c r="I40" s="1">
        <v>44707.48960120941</v>
      </c>
      <c r="J40" t="s">
        <v>231</v>
      </c>
      <c r="K40" t="s">
        <v>131</v>
      </c>
      <c r="L40" s="1">
        <v>35915</v>
      </c>
      <c r="M40" t="s">
        <v>226</v>
      </c>
      <c r="N40" t="s">
        <v>227</v>
      </c>
      <c r="R40" t="s">
        <v>163</v>
      </c>
      <c r="S40" t="b">
        <v>0</v>
      </c>
      <c r="T40" s="1">
        <v>45092</v>
      </c>
      <c r="U40" s="2">
        <f>HYPERLINK("https://sbirkapp.gov.cz/detail/SPP6Q2GC7OT4AYDO", "https://sbirkapp.gov.cz/detail/SPP6Q2GC7OT4AYDO")</f>
        <v>0</v>
      </c>
      <c r="V40" t="s">
        <v>232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233</v>
      </c>
      <c r="F41" t="s">
        <v>28</v>
      </c>
      <c r="G41" t="s">
        <v>234</v>
      </c>
      <c r="H41" s="1">
        <v>35823</v>
      </c>
      <c r="I41" s="1">
        <v>44707.486977309</v>
      </c>
      <c r="J41" t="s">
        <v>235</v>
      </c>
      <c r="K41" t="s">
        <v>131</v>
      </c>
      <c r="L41" s="1">
        <v>35824</v>
      </c>
      <c r="M41" t="s">
        <v>236</v>
      </c>
      <c r="N41" t="s">
        <v>237</v>
      </c>
      <c r="R41" t="s">
        <v>238</v>
      </c>
      <c r="S41" t="b">
        <v>0</v>
      </c>
      <c r="T41" s="1">
        <v>44960</v>
      </c>
      <c r="U41" s="2">
        <f>HYPERLINK("https://sbirkapp.gov.cz/detail/SPP3WEEKBDZFGW4A", "https://sbirkapp.gov.cz/detail/SPP3WEEKBDZFGW4A")</f>
        <v>0</v>
      </c>
      <c r="V41" t="s">
        <v>239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240</v>
      </c>
      <c r="F42" t="s">
        <v>28</v>
      </c>
      <c r="G42" t="s">
        <v>241</v>
      </c>
      <c r="H42" s="1">
        <v>35037</v>
      </c>
      <c r="I42" s="1">
        <v>44707.47703334722</v>
      </c>
      <c r="J42" t="s">
        <v>242</v>
      </c>
      <c r="K42" t="s">
        <v>131</v>
      </c>
      <c r="L42" s="1">
        <v>35039</v>
      </c>
      <c r="M42" t="s">
        <v>226</v>
      </c>
      <c r="N42" t="s">
        <v>227</v>
      </c>
      <c r="R42" t="s">
        <v>163</v>
      </c>
      <c r="S42" t="b">
        <v>0</v>
      </c>
      <c r="T42" s="1">
        <v>45092</v>
      </c>
      <c r="U42" s="2">
        <f>HYPERLINK("https://sbirkapp.gov.cz/detail/SPPD52FZV4WAL2XA", "https://sbirkapp.gov.cz/detail/SPPD52FZV4WAL2XA")</f>
        <v>0</v>
      </c>
      <c r="V42" t="s">
        <v>243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244</v>
      </c>
      <c r="F43" t="s">
        <v>28</v>
      </c>
      <c r="G43" t="s">
        <v>245</v>
      </c>
      <c r="H43" s="1">
        <v>35037</v>
      </c>
      <c r="I43" s="1">
        <v>44707.47335339901</v>
      </c>
      <c r="J43" t="s">
        <v>242</v>
      </c>
      <c r="K43" t="s">
        <v>131</v>
      </c>
      <c r="L43" s="1">
        <v>35039</v>
      </c>
      <c r="M43" t="s">
        <v>246</v>
      </c>
      <c r="N43" t="s">
        <v>247</v>
      </c>
      <c r="R43" t="s">
        <v>163</v>
      </c>
      <c r="S43" t="b">
        <v>0</v>
      </c>
      <c r="T43" s="1">
        <v>45092</v>
      </c>
      <c r="U43" s="2">
        <f>HYPERLINK("https://sbirkapp.gov.cz/detail/SPP65XJPS43LPNIG", "https://sbirkapp.gov.cz/detail/SPP65XJPS43LPNIG")</f>
        <v>0</v>
      </c>
      <c r="V43" t="s">
        <v>248</v>
      </c>
      <c r="W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2026-07-26T21:08:04Z</dcterms:created>
  <dcterms:modified xsi:type="dcterms:W3CDTF">2026-07-26T21:08:04Z</dcterms:modified>
</cp:coreProperties>
</file>