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<sst xmlns="http://schemas.openxmlformats.org/spreadsheetml/2006/main" count="660" uniqueCount="294">
  <si>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</si>
  <si>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</si>
  <si>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</si>
  <si>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</si>
  <si>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</si>
  <si>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</si>
  <si>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</si>
  <si>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</si>
  <si>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</si>
  <si>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</si>
  <si>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</si>
  <si>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</si>
  <si>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</si>
  <si>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</si>
  <si>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</si>
  <si>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</si>
  <si>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</si>
  <si>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</si>
  <si>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</si>
  <si>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</si>
  <si>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</si>
  <si>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</si>
  <si>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</si>
  <si>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Opava</t>
  </si>
  <si>
    <t>00300535</t>
  </si>
  <si>
    <t>5eabx4t</t>
  </si>
  <si>
    <t>Moravskoslezský kraj</t>
  </si>
  <si>
    <t>2/2026</t>
  </si>
  <si>
    <t>Obecně závazná vyhláška</t>
  </si>
  <si>
    <t>o nočním klidu a regulaci hlučných činností</t>
  </si>
  <si>
    <t>2026-04-11</t>
  </si>
  <si>
    <t>Běžný</t>
  </si>
  <si>
    <t>veřejný pořádek - hlučné činnosti; noční klid</t>
  </si>
  <si>
    <t>zákon č. 128/2000 Sb., o obcích - § 10 písm. a) - hlučné činnosti; zákon č. 251/2016 Sb., o některých přestupcích - § 5 odst. 7</t>
  </si>
  <si>
    <t>6/2023: o nočním klidu a regulaci hlučných činností; 3/2025: ,kterou se mění obecně závazná vyhláška č. 6/2023, o nočním klidu a regulaci hlučných činností</t>
  </si>
  <si>
    <t>1671083938</t>
  </si>
  <si>
    <t>1/2026</t>
  </si>
  <si>
    <t>Nařízení</t>
  </si>
  <si>
    <t>,kterým se mění nařízení č. 11/2023, kterým se vydává tržní řád</t>
  </si>
  <si>
    <t>2026-02-04</t>
  </si>
  <si>
    <t>regulace prodeje zboží a nabízení služeb - tržní řád</t>
  </si>
  <si>
    <t xml:space="preserve">zákon č. 455/1991 Sb., živnostenský zákon - § 18 odst. 1 </t>
  </si>
  <si>
    <t>11/2023: kterým se vydává tržní řád</t>
  </si>
  <si>
    <t>1637454812</t>
  </si>
  <si>
    <t>8/2025</t>
  </si>
  <si>
    <t>o pravidlech pro pohyb psů na veřejném prostranství</t>
  </si>
  <si>
    <t>2026-01-01</t>
  </si>
  <si>
    <t>pohyb psů</t>
  </si>
  <si>
    <t>zákon č. 246/1992 Sb., na ochranu zvířat proti týrání - § 24 odst. 2</t>
  </si>
  <si>
    <t>3/2023: o pravidlech pro pohyb psů na veřejném prostranství</t>
  </si>
  <si>
    <t>1622623056</t>
  </si>
  <si>
    <t>7/2025</t>
  </si>
  <si>
    <t>kterou se mění obecně závazná vyhláška č. 7/2023,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</si>
  <si>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</si>
  <si>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</si>
  <si>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</si>
  <si>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1622612094</t>
  </si>
  <si>
    <t>6/2025</t>
  </si>
  <si>
    <t>o stání silničních motorových vozidel na vymezených místních komunikacích ve městě Opavě</t>
  </si>
  <si>
    <t>2025-12-15</t>
  </si>
  <si>
    <t xml:space="preserve">pozemní komunikace - zpoplatnění stání a odstavení </t>
  </si>
  <si>
    <t xml:space="preserve">zákon č. 13/1997 Sb., o pozemních komunikacích - § 23 odst. 1 </t>
  </si>
  <si>
    <t>4/2025: o stání silničních motorových vozidel na vymezených místních komunikacích ve městě Opavě</t>
  </si>
  <si>
    <t>1612639319</t>
  </si>
  <si>
    <t>5/2025</t>
  </si>
  <si>
    <t>kterou se mění obecně závazná vyhláška č. 5/2024, Statut statutárního města Opavy</t>
  </si>
  <si>
    <t>2025-10-09</t>
  </si>
  <si>
    <t>statut</t>
  </si>
  <si>
    <t>zákon č. 128/2000 Sb., o obcích - § 130</t>
  </si>
  <si>
    <t>5/2024: Statut statutárního města Opavy</t>
  </si>
  <si>
    <t>1582735957</t>
  </si>
  <si>
    <t>4/2025</t>
  </si>
  <si>
    <t>2025-10-01</t>
  </si>
  <si>
    <t>1/2024: o stání silničních motorových vozidel na vymezených místních komunikacích ve městě Opavě; 4/2024: kterým se mění Nařízení č. 1/2024, o státní silničních motorových vozidel na vymezených místních komunikacích ve městě Opavě</t>
  </si>
  <si>
    <t>6/2025: o stání silničních motorových vozidel na vymezených místních komunikacích ve městě Opavě</t>
  </si>
  <si>
    <t>1578863041</t>
  </si>
  <si>
    <t>3/2025</t>
  </si>
  <si>
    <t>,kterou se mění obecně závazná vyhláška č. 6/2023, o nočním klidu a regulaci hlučných činností</t>
  </si>
  <si>
    <t>2025-06-18</t>
  </si>
  <si>
    <t>6/2023: o nočním klidu a regulaci hlučných činností</t>
  </si>
  <si>
    <t>2/2026: o nočním klidu a regulaci hlučných činností</t>
  </si>
  <si>
    <t>1533819323</t>
  </si>
  <si>
    <t>2/2025</t>
  </si>
  <si>
    <t>o zákazu konzumace alkoholických nápojů na veřejném prostranství</t>
  </si>
  <si>
    <t>2025-03-16</t>
  </si>
  <si>
    <t>alkohol - zákaz konzumace</t>
  </si>
  <si>
    <t>zákon č. 65/2017 Sb., o ochraně zdraví před škodlivými účinky návykových látek - § 17 odst. 2 písm. a)</t>
  </si>
  <si>
    <t>1487450229</t>
  </si>
  <si>
    <t>1/2025</t>
  </si>
  <si>
    <t>která stanoví obecní systém odpadového hospodářství na území statutárního města Opavy</t>
  </si>
  <si>
    <t>systém odpadového hospodářství</t>
  </si>
  <si>
    <t>zákon č. 541/2020 Sb., o odpadech - § 59 odst. 4</t>
  </si>
  <si>
    <t>4/2021: která stanoví obecní systém odpadového hospodářství na území statutárního města Opavy</t>
  </si>
  <si>
    <t>1487448464</t>
  </si>
  <si>
    <t>5/2007</t>
  </si>
  <si>
    <t>Požární řád statutárního města Opavy</t>
  </si>
  <si>
    <t>2007-11-01</t>
  </si>
  <si>
    <t>Dle přechodného ustanovení</t>
  </si>
  <si>
    <t>požární ochrana - požární řád</t>
  </si>
  <si>
    <t>zákon č. 133/1985 Sb., o požární ochraně - § 29 odst. 1 písm. o) bod 1</t>
  </si>
  <si>
    <t>1451355047</t>
  </si>
  <si>
    <t>5/2024</t>
  </si>
  <si>
    <t>Statut statutárního města Opavy</t>
  </si>
  <si>
    <t>2025-01-01</t>
  </si>
  <si>
    <t>2/2024: kterou se mění obecně závazná vyhláška č. 4/2015, Statut statutárního města Opavy, ve znění obecně závazných vyhlášek č. 3/2016, č. 4/2017, č. 5/2018, č. 8/2018, č. 2/2019 a č. 6/2021</t>
  </si>
  <si>
    <t>5/2025: kterou se mění obecně závazná vyhláška č. 5/2024, Statut statutárního města Opavy</t>
  </si>
  <si>
    <t>1451355158</t>
  </si>
  <si>
    <t>4/2024</t>
  </si>
  <si>
    <t>kterým se mění Nařízení č. 1/2024, o státní silničních motorových vozidel na vymezených místních komunikacích ve městě Opavě</t>
  </si>
  <si>
    <t>2024-10-16</t>
  </si>
  <si>
    <t>1/2024: o stání silničních motorových vozidel na vymezených místních komunikacích ve městě Opavě</t>
  </si>
  <si>
    <t>1419377392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</si>
  <si>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</si>
  <si>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</si>
  <si>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</si>
  <si>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</si>
  <si>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3/2010: kterou se stanovují koeficienty pro výpočet daně z nemovitostí na území statutárního města Opavy</t>
  </si>
  <si>
    <t>1410654357</t>
  </si>
  <si>
    <t>2/2024</t>
  </si>
  <si>
    <t>kterou se mění obecně závazná vyhláška č. 4/2015, Statut statutárního města Opavy, ve znění obecně závazných vyhlášek č. 3/2016, č. 4/2017, č. 5/2018, č. 8/2018, č. 2/2019 a č. 6/2021</t>
  </si>
  <si>
    <t>2024-09-26</t>
  </si>
  <si>
    <t>1410476835</t>
  </si>
  <si>
    <t>1/2024</t>
  </si>
  <si>
    <t>2024-08-01</t>
  </si>
  <si>
    <t>12/2023: o stání silničních motorových vozidel na vymezených místních komunikacích ve městě Opavě</t>
  </si>
  <si>
    <t>4/2024: kterým se mění Nařízení č. 1/2024, o státní silničních motorových vozidel na vymezených místních komunikacích ve městě Opavě</t>
  </si>
  <si>
    <t>1379169842</t>
  </si>
  <si>
    <t>12/2023</t>
  </si>
  <si>
    <t>2024-01-01</t>
  </si>
  <si>
    <t>1/2022: kterým se mění nařízení č. 6/2018, o stání silničních motorových vozidel na vymezených místních komunikacích ve městě Opavě; 2/2023: kterým se mění nařízení č. 6/2018, o stání silničních motorových vozidel na vymezených místních komunikacích ve městě Opavě ve znění nařízení č. 1/2022</t>
  </si>
  <si>
    <t>1285350079</t>
  </si>
  <si>
    <t>11/2023</t>
  </si>
  <si>
    <t>kterým se vydává tržní řád</t>
  </si>
  <si>
    <t>regulace prodeje zboží a nabízení služeb - tržní řád; regulace prodeje zboží nebo poskytování služeb v energetických odvětvích; regulace podomního a pochůzkového prodeje a nabízení služeb</t>
  </si>
  <si>
    <t xml:space="preserve">zákon č. 455/1991 Sb., živnostenský zákon - § 18 odst. 1 ; zákon č. 458/2000 Sb., energetický zákon - § 11p; zákon č. 455/1991 Sb., živnostenský zákon - § 18 odst. 4 </t>
  </si>
  <si>
    <t>1/2023: kterým se vydává Tržní řád</t>
  </si>
  <si>
    <t>1/2026: ,kterým se mění nařízení č. 11/2023, kterým se vydává tržní řád</t>
  </si>
  <si>
    <t>1285342810</t>
  </si>
  <si>
    <t>10/2023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</si>
  <si>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</si>
  <si>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</si>
  <si>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</si>
  <si>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9/2017: o místním poplatku za užívání veřejného prostranství; 2/2022: kterou se mění obecně závazná vyhláška č. 9/2017, o místním poplatku za užívání veřejného prostranství; 8/2022: kterou se mění obecně závazná vyhláška č. 9/2017, o místním poplatku za užívání veřejného prostranství ve znění obecně závazné vyhlášky č. 2/2022</t>
  </si>
  <si>
    <t>1285274093</t>
  </si>
  <si>
    <t>9/2023</t>
  </si>
  <si>
    <t>o místním poplatku z pobytu</t>
  </si>
  <si>
    <t>místní poplatek z pobytu</t>
  </si>
  <si>
    <t>zákon č. 565/1990 Sb., o místních poplatcích - § 14 - z pobytu</t>
  </si>
  <si>
    <t>7/2022: o místním poplatku z pobytu</t>
  </si>
  <si>
    <t>1285265189</t>
  </si>
  <si>
    <t>8/2023</t>
  </si>
  <si>
    <t>o místním poplatku ze psů</t>
  </si>
  <si>
    <t>místní poplatek ze psů</t>
  </si>
  <si>
    <t>zákon č. 565/1990 Sb., o místních poplatcích - § 14 - ze psů</t>
  </si>
  <si>
    <t>5/2019: o místním poplatku ze psů</t>
  </si>
  <si>
    <t>1285260769</t>
  </si>
  <si>
    <t>7/2023</t>
  </si>
  <si>
    <t>o místním poplatku za obecní systém odpadového hospodářství</t>
  </si>
  <si>
    <t>5/2021: o místním poplatku za obecní systém odpadového hospodářství</t>
  </si>
  <si>
    <t>7/2025: kterou se mění obecně závazná vyhláška č. 7/2023, o místním poplatku za obecní systém odpadového hospodářství</t>
  </si>
  <si>
    <t>1285254707</t>
  </si>
  <si>
    <t>6/2023</t>
  </si>
  <si>
    <t>2023-12-28</t>
  </si>
  <si>
    <t>noční klid</t>
  </si>
  <si>
    <t>zákon č. 251/2016 Sb., o některých přestupcích - § 5 odst. 7</t>
  </si>
  <si>
    <t>4/2022: o nočním klidu a regulaci hlučných činností</t>
  </si>
  <si>
    <t>3/2025: ,kterou se mění obecně závazná vyhláška č. 6/2023, o nočním klidu a regulaci hlučných činností</t>
  </si>
  <si>
    <t>1285249917</t>
  </si>
  <si>
    <t>5/2023</t>
  </si>
  <si>
    <t>o stanovení školského obvodu základních škol zřizovaných statutárním městem Opava</t>
  </si>
  <si>
    <t>2023-07-01</t>
  </si>
  <si>
    <t>školské obvody - základní školy</t>
  </si>
  <si>
    <t>zákon č. 561/2004 Sb., školský zákon - § 178 odst. 2 písm. b)</t>
  </si>
  <si>
    <t>1/2016: o stanovení školského obvodu základních škol zřizovaných statutárním městem Opava</t>
  </si>
  <si>
    <t>1204243572</t>
  </si>
  <si>
    <t>4/2023</t>
  </si>
  <si>
    <t>o stanovení školského obvodu mateřských škol zřizovaných statutárním městem Opava</t>
  </si>
  <si>
    <t>školské obvody - mateřské školy</t>
  </si>
  <si>
    <t>zákon č. 561/2004 Sb., školský zákon - § 179 odst. 3 a § 178 odst. 2 písm. b)</t>
  </si>
  <si>
    <t>2/2017: 2/2017, o stanovení školského obvodu mateřských škol zřizovaných statutárním městem Opava dle § 179 odst. 3 zákona č. 561/2004 Sb., o předškolním, základním, středním, vyšším odborném a jiném vzdělávání (školský zákon); 6/2017: 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</si>
  <si>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1204238474</t>
  </si>
  <si>
    <t>3/2023</t>
  </si>
  <si>
    <t>3/2019: o pravidlech pro pohyb psů na veřejném prostranství</t>
  </si>
  <si>
    <t>8/2025: o pravidlech pro pohyb psů na veřejném prostranství</t>
  </si>
  <si>
    <t>1204215319</t>
  </si>
  <si>
    <t>2/2023</t>
  </si>
  <si>
    <t>kterým se mění nařízení č. 6/2018, o stání silničních motorových vozidel na vymezených místních komunikacích ve městě Opavě ve znění nařízení č. 1/2022</t>
  </si>
  <si>
    <t>2023-03-28</t>
  </si>
  <si>
    <t>1/2022: kterým se mění nařízení č. 6/2018, o stání silničních motorových vozidel na vymezených místních komunikacích ve městě Opavě</t>
  </si>
  <si>
    <t>12/2023: o stání silničních motorových vozidel na vymezených místních komunikacích ve městě Opavě; 12/2023: o stání silničních motorových vozidel na vymezených místních komunikacích ve městě Opavě</t>
  </si>
  <si>
    <t>1158702197</t>
  </si>
  <si>
    <t>1/2023</t>
  </si>
  <si>
    <t>kterým se vydává Tržní řád</t>
  </si>
  <si>
    <t>2023-02-11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</si>
  <si>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</si>
  <si>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</si>
  <si>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3/2022: kterým se mění nařízení č. 7/2018, kterým se vydává Tržní řád, ve znění nařízení č. 1/2020 a nařízení č. 3/2021</t>
  </si>
  <si>
    <t>11/2023: kterým se vydává tržní řád; 11/2023: kterým se vydává tržní řád</t>
  </si>
  <si>
    <t>1135015182</t>
  </si>
  <si>
    <t>6/2006</t>
  </si>
  <si>
    <t>o Městské policii Opava a o stejnokroji strážníků</t>
  </si>
  <si>
    <t>2006-06-15</t>
  </si>
  <si>
    <t>obecní policie</t>
  </si>
  <si>
    <t xml:space="preserve">zákon č. 553/1991 Sb., o obecní policii - § 1 odst. 1 </t>
  </si>
  <si>
    <t>1128056668</t>
  </si>
  <si>
    <t>6/2017</t>
  </si>
  <si>
    <t>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</si>
  <si>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2017-09-01</t>
  </si>
  <si>
    <t>2/2017: 2/2017, o stanovení školského obvodu mateřských škol zřizovaných statutárním městem Opava dle § 179 odst. 3 zákona č. 561/2004 Sb., o předškolním, základním, středním, vyšším odborném a jiném vzdělávání (školský zákon)</t>
  </si>
  <si>
    <t>4/2023: o stanovení školského obvodu mateřských škol zřizovaných statutárním městem Opava</t>
  </si>
  <si>
    <t>1124892097</t>
  </si>
  <si>
    <t>1/2016</t>
  </si>
  <si>
    <t>2016-07-15</t>
  </si>
  <si>
    <t>5/2023: o stanovení školského obvodu základních škol zřizovaných statutárním městem Opava</t>
  </si>
  <si>
    <t>1124892175</t>
  </si>
  <si>
    <t>3/2010</t>
  </si>
  <si>
    <t>kterou se stanovují koeficienty pro výpočet daně z nemovitostí na území statutárního města Opavy</t>
  </si>
  <si>
    <t>2011-01-01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</si>
  <si>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</si>
  <si>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12</t>
  </si>
  <si>
    <t>3/2024: o stanovení místních koeficientů daně z nemovitých věcí; 3/2024: o stanovení místních koeficientů daně z nemovitých věcí</t>
  </si>
  <si>
    <t>1124892184</t>
  </si>
  <si>
    <t>2/2009</t>
  </si>
  <si>
    <t>o vymezení úseků místních komunikací a chodníků, na kterých se pro malý dopravní význam nezajišťuje schůdnost a sjízdnost odstraňováním sněhu a náledí</t>
  </si>
  <si>
    <t>2009-12-01</t>
  </si>
  <si>
    <t>pozemní komunikace - vyznačení neudržovaných úseků</t>
  </si>
  <si>
    <t xml:space="preserve">zákon č. 13/1997 Sb., o pozemních komunikacích - § 27 odst. 5 </t>
  </si>
  <si>
    <t>1124892271</t>
  </si>
  <si>
    <t>3/2011</t>
  </si>
  <si>
    <t>kterou se stanoví podmínky k zabezpečení požární ochrany při akcích, kterých se zúčastní větší počet osob</t>
  </si>
  <si>
    <t>2011-06-01</t>
  </si>
  <si>
    <t>požární ochrana - podmínky při akcích</t>
  </si>
  <si>
    <t>zákon č. 133/1985 Sb., o požární ochraně - § 29 odst. 1 písm. o) bod 2</t>
  </si>
  <si>
    <t>1124469476</t>
  </si>
  <si>
    <t>2/2017</t>
  </si>
  <si>
    <t>2/2017, o stanovení školského obvodu mateřských škol zřizovaných statutárním městem Opava dle § 179 odst. 3 zákona č. 561/2004 Sb., o předškolním, základním, středním, vyšším odborném a jiném vzdělávání (školský zákon)</t>
  </si>
  <si>
    <t>6/2017: 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</si>
  <si>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1124469553</t>
  </si>
  <si>
    <t>5/2019</t>
  </si>
  <si>
    <t>2020-01-01</t>
  </si>
  <si>
    <t>8/2023: o místním poplatku ze psů</t>
  </si>
  <si>
    <t>1123985430</t>
  </si>
  <si>
    <t>3/2019</t>
  </si>
  <si>
    <t>2019-06-29</t>
  </si>
  <si>
    <t>1123985490</t>
  </si>
  <si>
    <t>5/2021</t>
  </si>
  <si>
    <t>2022-01-01</t>
  </si>
  <si>
    <t>1123985394</t>
  </si>
  <si>
    <t>4/2021</t>
  </si>
  <si>
    <t>1/2025: která stanoví obecní systém odpadového hospodářství na území statutárního města Opavy</t>
  </si>
  <si>
    <t>1123985501</t>
  </si>
  <si>
    <t>8/2022</t>
  </si>
  <si>
    <t>kterou se mění obecně závazná vyhláška č. 9/2017, o místním poplatku za užívání veřejného prostranství ve znění obecně závazné vyhlášky č. 2/2022</t>
  </si>
  <si>
    <t>2023-01-05</t>
  </si>
  <si>
    <t>9/2017: o místním poplatku za užívání veřejného prostranství; 2/2022: kterou se mění obecně závazná vyhláška č. 9/2017, o místním poplatku za užívání veřejného prostranství</t>
  </si>
  <si>
    <t>10/2023: o místním poplatku za užívání veřejného prostranství</t>
  </si>
  <si>
    <t>1120131375</t>
  </si>
  <si>
    <t>9/2017</t>
  </si>
  <si>
    <t>2018-01-15</t>
  </si>
  <si>
    <t>8/2022: kterou se mění obecně závazná vyhláška č. 9/2017, o místním poplatku za užívání veřejného prostranství ve znění obecně závazné vyhlášky č. 2/2022</t>
  </si>
  <si>
    <t>1120123089</t>
  </si>
  <si>
    <t>7/2022</t>
  </si>
  <si>
    <t>9/2023: o místním poplatku z pobytu</t>
  </si>
  <si>
    <t>1120111114</t>
  </si>
  <si>
    <t>6/2022</t>
  </si>
  <si>
    <t>k zabezpečení některých místních záležitostí veřejného pořádku na veřejných prostranstvích</t>
  </si>
  <si>
    <t>2022-07-12</t>
  </si>
  <si>
    <t>veřejný pořádek - plakátování</t>
  </si>
  <si>
    <t>zákon č. 128/2000 Sb., o obcích - § 10 písm. c) - plakátování</t>
  </si>
  <si>
    <t>1054798490</t>
  </si>
  <si>
    <t>5/2022</t>
  </si>
  <si>
    <t>o regulaci provozování některých hazardních her</t>
  </si>
  <si>
    <t>2022-05-10</t>
  </si>
  <si>
    <t>hazardní hry</t>
  </si>
  <si>
    <t xml:space="preserve">zákon č. 186/2016 Sb., o hazardních hrách - § 12 </t>
  </si>
  <si>
    <t>1030010619</t>
  </si>
  <si>
    <t>4/2022</t>
  </si>
  <si>
    <t>2022-05-07</t>
  </si>
  <si>
    <t>noční klid; veřejný pořádek - hlučné činnosti</t>
  </si>
  <si>
    <t>zákon č. 251/2016 Sb., o některých přestupcích - § 5 odst. 7; zákon č. 128/2000 Sb., o obcích - § 10 písm. a) - hlučné činnosti</t>
  </si>
  <si>
    <t>1030001984</t>
  </si>
  <si>
    <t>3/2022</t>
  </si>
  <si>
    <t>kterým se mění nařízení č. 7/2018, kterým se vydává Tržní řád, ve znění nařízení č. 1/2020 a nařízení č. 3/2021</t>
  </si>
  <si>
    <t>1/2023: kterým se vydává Tržní řád; 1/2023: kterým se vydává Tržní řád</t>
  </si>
  <si>
    <t>1029975656</t>
  </si>
  <si>
    <t>2/2022</t>
  </si>
  <si>
    <t>kterou se mění obecně závazná vyhláška č. 9/2017, o místním poplatku za užívání veřejného prostranství</t>
  </si>
  <si>
    <t>2022-03-25</t>
  </si>
  <si>
    <t>1012585982</t>
  </si>
  <si>
    <t>1/2022</t>
  </si>
  <si>
    <t>kterým se mění nařízení č. 6/2018, o stání silničních motorových vozidel na vymezených místních komunikacích ve městě Opavě</t>
  </si>
  <si>
    <t>2022-02-15</t>
  </si>
  <si>
    <t>2/2023: kterým se mění nařízení č. 6/2018, o stání silničních motorových vozidel na vymezených místních komunikacích ve městě Opavě ve znění nařízení č. 1/2022</t>
  </si>
  <si>
    <t>995188705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</si>
</sst>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46108.51642947001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HYPERLINK("https://sbirkapp.gov.cz/detail/SPPV6XIVDTRNLCG4", "https://sbirkapp.gov.cz/detail/SPPV6XIVDTRNLCG4")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46035</v>
      </c>
      <c r="I3" s="1">
        <v>46042.60739440563</v>
      </c>
      <c r="J3" t="s">
        <v>39</v>
      </c>
      <c r="K3" t="s">
        <v>31</v>
      </c>
      <c r="M3" t="s">
        <v>40</v>
      </c>
      <c r="N3" t="s">
        <v>41</v>
      </c>
      <c r="O3" t="s">
        <v>42</v>
      </c>
      <c r="S3" t="b">
        <v>1</v>
      </c>
      <c r="U3" s="2">
        <f>HYPERLINK("https://sbirkapp.gov.cz/detail/SPPWXE45IX4P36U6", "https://sbirkapp.gov.cz/detail/SPPWXE45IX4P36U6")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46000</v>
      </c>
      <c r="I4" s="1">
        <v>46008.45812249288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HYPERLINK("https://sbirkapp.gov.cz/detail/SPP5ZDMSFYP7NJPM", "https://sbirkapp.gov.cz/detail/SPP5ZDMSFYP7NJPM")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46000</v>
      </c>
      <c r="I5" s="1">
        <v>46008.44721762515</v>
      </c>
      <c r="J5" t="s">
        <v>46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HYPERLINK("https://sbirkapp.gov.cz/detail/SPPMI4CQIE7FH7Y6", "https://sbirkapp.gov.cz/detail/SPPMI4CQIE7FH7Y6")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37</v>
      </c>
      <c r="G6" t="s">
        <v>58</v>
      </c>
      <c r="H6" s="1">
        <v>45986</v>
      </c>
      <c r="I6" s="1">
        <v>45989.53821223553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HYPERLINK("https://sbirkapp.gov.cz/detail/SPPPDFON6LCXZI26", "https://sbirkapp.gov.cz/detail/SPPPDFON6LCXZI26")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45922</v>
      </c>
      <c r="I7" s="1">
        <v>45924.59645309726</v>
      </c>
      <c r="J7" t="s">
        <v>66</v>
      </c>
      <c r="K7" t="s">
        <v>31</v>
      </c>
      <c r="M7" t="s">
        <v>67</v>
      </c>
      <c r="N7" t="s">
        <v>68</v>
      </c>
      <c r="O7" t="s">
        <v>69</v>
      </c>
      <c r="S7" t="b">
        <v>1</v>
      </c>
      <c r="U7" s="2">
        <f>HYPERLINK("https://sbirkapp.gov.cz/detail/SPPNCTOWJIIQDROA", "https://sbirkapp.gov.cz/detail/SPPNCTOWJIIQDROA")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37</v>
      </c>
      <c r="G8" t="s">
        <v>58</v>
      </c>
      <c r="H8" s="1">
        <v>45909</v>
      </c>
      <c r="I8" s="1">
        <v>45916.60916697085</v>
      </c>
      <c r="J8" t="s">
        <v>72</v>
      </c>
      <c r="K8" t="s">
        <v>31</v>
      </c>
      <c r="M8" t="s">
        <v>60</v>
      </c>
      <c r="N8" t="s">
        <v>61</v>
      </c>
      <c r="P8" t="s">
        <v>73</v>
      </c>
      <c r="R8" t="s">
        <v>74</v>
      </c>
      <c r="S8" t="b">
        <v>0</v>
      </c>
      <c r="T8" s="1">
        <v>46006</v>
      </c>
      <c r="U8" s="2">
        <f>HYPERLINK("https://sbirkapp.gov.cz/detail/SPPYMTSNW2WDXMDM", "https://sbirkapp.gov.cz/detail/SPPYMTSNW2WDXMDM")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45810</v>
      </c>
      <c r="I9" s="1">
        <v>45811.60805836673</v>
      </c>
      <c r="J9" t="s">
        <v>78</v>
      </c>
      <c r="K9" t="s">
        <v>31</v>
      </c>
      <c r="M9" t="s">
        <v>32</v>
      </c>
      <c r="N9" t="s">
        <v>33</v>
      </c>
      <c r="O9" t="s">
        <v>79</v>
      </c>
      <c r="R9" t="s">
        <v>80</v>
      </c>
      <c r="S9" t="b">
        <v>0</v>
      </c>
      <c r="T9" s="1">
        <v>46123</v>
      </c>
      <c r="U9" s="2">
        <f>HYPERLINK("https://sbirkapp.gov.cz/detail/SPPVTM2B3IBXV2UU", "https://sbirkapp.gov.cz/detail/SPPVTM2B3IBXV2UU")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45716</v>
      </c>
      <c r="I10" s="1">
        <v>45717.50458122242</v>
      </c>
      <c r="J10" t="s">
        <v>84</v>
      </c>
      <c r="K10" t="s">
        <v>31</v>
      </c>
      <c r="M10" t="s">
        <v>85</v>
      </c>
      <c r="N10" t="s">
        <v>86</v>
      </c>
      <c r="S10" t="b">
        <v>1</v>
      </c>
      <c r="U10" s="2">
        <f>HYPERLINK("https://sbirkapp.gov.cz/detail/SPP5HPDH7PDDH5Z4", "https://sbirkapp.gov.cz/detail/SPP5HPDH7PDDH5Z4")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45716</v>
      </c>
      <c r="I11" s="1">
        <v>45717.4982969105</v>
      </c>
      <c r="J11" t="s">
        <v>84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HYPERLINK("https://sbirkapp.gov.cz/detail/SPPEYKGPHFPGTIKO", "https://sbirkapp.gov.cz/detail/SPPEYKGPHFPGTIKO")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39343</v>
      </c>
      <c r="I12" s="1">
        <v>45637.59020250487</v>
      </c>
      <c r="J12" t="s">
        <v>96</v>
      </c>
      <c r="K12" t="s">
        <v>97</v>
      </c>
      <c r="L12" s="1">
        <v>39344</v>
      </c>
      <c r="M12" t="s">
        <v>98</v>
      </c>
      <c r="N12" t="s">
        <v>99</v>
      </c>
      <c r="S12" t="b">
        <v>1</v>
      </c>
      <c r="U12" s="2">
        <f>HYPERLINK("https://sbirkapp.gov.cz/detail/SPP7THGG6VDQXSVO", "https://sbirkapp.gov.cz/detail/SPP7THGG6VDQXSVO")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45635</v>
      </c>
      <c r="I13" s="1">
        <v>45637.5898310707</v>
      </c>
      <c r="J13" t="s">
        <v>103</v>
      </c>
      <c r="K13" t="s">
        <v>31</v>
      </c>
      <c r="M13" t="s">
        <v>67</v>
      </c>
      <c r="N13" t="s">
        <v>68</v>
      </c>
      <c r="P13" t="s">
        <v>104</v>
      </c>
      <c r="Q13" t="s">
        <v>105</v>
      </c>
      <c r="S13" t="b">
        <v>1</v>
      </c>
      <c r="U13" s="2">
        <f>HYPERLINK("https://sbirkapp.gov.cz/detail/SPPY4B4APQRVBIDI", "https://sbirkapp.gov.cz/detail/SPPY4B4APQRVBIDI")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37</v>
      </c>
      <c r="G14" t="s">
        <v>108</v>
      </c>
      <c r="H14" s="1">
        <v>45560</v>
      </c>
      <c r="I14" s="1">
        <v>45566.50190199101</v>
      </c>
      <c r="J14" t="s">
        <v>109</v>
      </c>
      <c r="K14" t="s">
        <v>31</v>
      </c>
      <c r="M14" t="s">
        <v>60</v>
      </c>
      <c r="N14" t="s">
        <v>61</v>
      </c>
      <c r="O14" t="s">
        <v>110</v>
      </c>
      <c r="R14" t="s">
        <v>62</v>
      </c>
      <c r="S14" t="b">
        <v>0</v>
      </c>
      <c r="T14" s="1">
        <v>45931</v>
      </c>
      <c r="U14" s="2">
        <f>HYPERLINK("https://sbirkapp.gov.cz/detail/SPPKPQJE3JFUNVWI", "https://sbirkapp.gov.cz/detail/SPPKPQJE3JFUNVWI")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45544</v>
      </c>
      <c r="I15" s="1">
        <v>45546.5990320766</v>
      </c>
      <c r="J15" t="s">
        <v>103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HYPERLINK("https://sbirkapp.gov.cz/detail/SPPAA5SKNSZ2I3AK", "https://sbirkapp.gov.cz/detail/SPPAA5SKNSZ2I3AK")</f>
        <v>0</v>
      </c>
      <c r="V15" t="s">
        <v>117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45544</v>
      </c>
      <c r="I16" s="1">
        <v>45546.43284544167</v>
      </c>
      <c r="J16" t="s">
        <v>120</v>
      </c>
      <c r="K16" t="s">
        <v>31</v>
      </c>
      <c r="M16" t="s">
        <v>67</v>
      </c>
      <c r="N16" t="s">
        <v>68</v>
      </c>
      <c r="R16" t="s">
        <v>69</v>
      </c>
      <c r="S16" t="b">
        <v>0</v>
      </c>
      <c r="T16" s="1">
        <v>45658</v>
      </c>
      <c r="U16" s="2">
        <f>HYPERLINK("https://sbirkapp.gov.cz/detail/SPPFJ2KE2RR3OFLC", "https://sbirkapp.gov.cz/detail/SPPFJ2KE2RR3OFLC")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37</v>
      </c>
      <c r="G17" t="s">
        <v>58</v>
      </c>
      <c r="H17" s="1">
        <v>45469</v>
      </c>
      <c r="I17" s="1">
        <v>45471.55239125304</v>
      </c>
      <c r="J17" t="s">
        <v>123</v>
      </c>
      <c r="K17" t="s">
        <v>31</v>
      </c>
      <c r="M17" t="s">
        <v>60</v>
      </c>
      <c r="N17" t="s">
        <v>61</v>
      </c>
      <c r="P17" t="s">
        <v>124</v>
      </c>
      <c r="Q17" t="s">
        <v>125</v>
      </c>
      <c r="R17" t="s">
        <v>62</v>
      </c>
      <c r="S17" t="b">
        <v>0</v>
      </c>
      <c r="T17" s="1">
        <v>45931</v>
      </c>
      <c r="U17" s="2">
        <f>HYPERLINK("https://sbirkapp.gov.cz/detail/SPPWAWCKIUHEWLLG", "https://sbirkapp.gov.cz/detail/SPPWAWCKIUHEWLLG")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37</v>
      </c>
      <c r="G18" t="s">
        <v>58</v>
      </c>
      <c r="H18" s="1">
        <v>45273</v>
      </c>
      <c r="I18" s="1">
        <v>45273.68913844143</v>
      </c>
      <c r="J18" t="s">
        <v>128</v>
      </c>
      <c r="K18" t="s">
        <v>31</v>
      </c>
      <c r="M18" t="s">
        <v>60</v>
      </c>
      <c r="N18" t="s">
        <v>61</v>
      </c>
      <c r="P18" t="s">
        <v>129</v>
      </c>
      <c r="R18" t="s">
        <v>110</v>
      </c>
      <c r="S18" t="b">
        <v>0</v>
      </c>
      <c r="T18" s="1">
        <v>45505</v>
      </c>
      <c r="U18" s="2">
        <f>HYPERLINK("https://sbirkapp.gov.cz/detail/SPPZT7O6XGCDYBWU", "https://sbirkapp.gov.cz/detail/SPPZT7O6XGCDYBWU")</f>
        <v>0</v>
      </c>
      <c r="V18" t="s">
        <v>130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37</v>
      </c>
      <c r="G19" t="s">
        <v>132</v>
      </c>
      <c r="H19" s="1">
        <v>45273</v>
      </c>
      <c r="I19" s="1">
        <v>45273.68160234483</v>
      </c>
      <c r="J19" t="s">
        <v>128</v>
      </c>
      <c r="K19" t="s">
        <v>31</v>
      </c>
      <c r="M19" t="s">
        <v>133</v>
      </c>
      <c r="N19" t="s">
        <v>134</v>
      </c>
      <c r="P19" t="s">
        <v>135</v>
      </c>
      <c r="Q19" t="s">
        <v>136</v>
      </c>
      <c r="S19" t="b">
        <v>1</v>
      </c>
      <c r="U19" s="2">
        <f>HYPERLINK("https://sbirkapp.gov.cz/detail/SPP56YKER2BKK4VE", "https://sbirkapp.gov.cz/detail/SPP56YKER2BKK4VE")</f>
        <v>0</v>
      </c>
      <c r="V19" t="s">
        <v>137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45271</v>
      </c>
      <c r="I20" s="1">
        <v>45273.60937837624</v>
      </c>
      <c r="J20" t="s">
        <v>128</v>
      </c>
      <c r="K20" t="s">
        <v>31</v>
      </c>
      <c r="M20" t="s">
        <v>140</v>
      </c>
      <c r="N20" t="s">
        <v>141</v>
      </c>
      <c r="P20" t="s">
        <v>142</v>
      </c>
      <c r="S20" t="b">
        <v>1</v>
      </c>
      <c r="U20" s="2">
        <f>HYPERLINK("https://sbirkapp.gov.cz/detail/SPPACH3XPXCKBNW2", "https://sbirkapp.gov.cz/detail/SPPACH3XPXCKBNW2")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45271</v>
      </c>
      <c r="I21" s="1">
        <v>45273.60316622277</v>
      </c>
      <c r="J21" t="s">
        <v>128</v>
      </c>
      <c r="K21" t="s">
        <v>31</v>
      </c>
      <c r="M21" t="s">
        <v>146</v>
      </c>
      <c r="N21" t="s">
        <v>147</v>
      </c>
      <c r="P21" t="s">
        <v>148</v>
      </c>
      <c r="S21" t="b">
        <v>1</v>
      </c>
      <c r="U21" s="2">
        <f>HYPERLINK("https://sbirkapp.gov.cz/detail/SPPZZUBAEWZN3I3Y", "https://sbirkapp.gov.cz/detail/SPPZZUBAEWZN3I3Y")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45271</v>
      </c>
      <c r="I22" s="1">
        <v>45273.59883779243</v>
      </c>
      <c r="J22" t="s">
        <v>128</v>
      </c>
      <c r="K22" t="s">
        <v>31</v>
      </c>
      <c r="M22" t="s">
        <v>152</v>
      </c>
      <c r="N22" t="s">
        <v>153</v>
      </c>
      <c r="P22" t="s">
        <v>154</v>
      </c>
      <c r="S22" t="b">
        <v>1</v>
      </c>
      <c r="U22" s="2">
        <f>HYPERLINK("https://sbirkapp.gov.cz/detail/SPP5DBE7CH2MMC6G", "https://sbirkapp.gov.cz/detail/SPP5DBE7CH2MMC6G")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45271</v>
      </c>
      <c r="I23" s="1">
        <v>45273.59357285205</v>
      </c>
      <c r="J23" t="s">
        <v>128</v>
      </c>
      <c r="K23" t="s">
        <v>31</v>
      </c>
      <c r="M23" t="s">
        <v>53</v>
      </c>
      <c r="N23" t="s">
        <v>54</v>
      </c>
      <c r="P23" t="s">
        <v>158</v>
      </c>
      <c r="Q23" t="s">
        <v>159</v>
      </c>
      <c r="S23" t="b">
        <v>1</v>
      </c>
      <c r="U23" s="2">
        <f>HYPERLINK("https://sbirkapp.gov.cz/detail/SPPOPOBTK74Z2OA6", "https://sbirkapp.gov.cz/detail/SPPOPOBTK74Z2OA6")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29</v>
      </c>
      <c r="H24" s="1">
        <v>45271</v>
      </c>
      <c r="I24" s="1">
        <v>45273.58844542412</v>
      </c>
      <c r="J24" t="s">
        <v>162</v>
      </c>
      <c r="K24" t="s">
        <v>31</v>
      </c>
      <c r="M24" t="s">
        <v>163</v>
      </c>
      <c r="N24" t="s">
        <v>164</v>
      </c>
      <c r="P24" t="s">
        <v>165</v>
      </c>
      <c r="Q24" t="s">
        <v>166</v>
      </c>
      <c r="R24" t="s">
        <v>80</v>
      </c>
      <c r="S24" t="b">
        <v>0</v>
      </c>
      <c r="T24" s="1">
        <v>46123</v>
      </c>
      <c r="U24" s="2">
        <f>HYPERLINK("https://sbirkapp.gov.cz/detail/SPPXULD4K4MTX56A", "https://sbirkapp.gov.cz/detail/SPPXULD4K4MTX56A")</f>
        <v>0</v>
      </c>
      <c r="V24" t="s">
        <v>167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168</v>
      </c>
      <c r="F25" t="s">
        <v>28</v>
      </c>
      <c r="G25" t="s">
        <v>169</v>
      </c>
      <c r="H25" s="1">
        <v>45089</v>
      </c>
      <c r="I25" s="1">
        <v>45093.39773784776</v>
      </c>
      <c r="J25" t="s">
        <v>170</v>
      </c>
      <c r="K25" t="s">
        <v>31</v>
      </c>
      <c r="M25" t="s">
        <v>171</v>
      </c>
      <c r="N25" t="s">
        <v>172</v>
      </c>
      <c r="P25" t="s">
        <v>173</v>
      </c>
      <c r="S25" t="b">
        <v>1</v>
      </c>
      <c r="U25" s="2">
        <f>HYPERLINK("https://sbirkapp.gov.cz/detail/SPPWLN2TIA6VPP2U", "https://sbirkapp.gov.cz/detail/SPPWLN2TIA6VPP2U")</f>
        <v>0</v>
      </c>
      <c r="V25" t="s">
        <v>174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175</v>
      </c>
      <c r="F26" t="s">
        <v>28</v>
      </c>
      <c r="G26" t="s">
        <v>176</v>
      </c>
      <c r="H26" s="1">
        <v>45089</v>
      </c>
      <c r="I26" s="1">
        <v>45093.39196068785</v>
      </c>
      <c r="J26" t="s">
        <v>170</v>
      </c>
      <c r="K26" t="s">
        <v>31</v>
      </c>
      <c r="M26" t="s">
        <v>177</v>
      </c>
      <c r="N26" t="s">
        <v>178</v>
      </c>
      <c r="P26" t="s">
        <v>179</v>
      </c>
      <c r="S26" t="b">
        <v>1</v>
      </c>
      <c r="U26" s="2">
        <f>HYPERLINK("https://sbirkapp.gov.cz/detail/SPPWYXHDMUUBJRB4", "https://sbirkapp.gov.cz/detail/SPPWYXHDMUUBJRB4")</f>
        <v>0</v>
      </c>
      <c r="V26" t="s">
        <v>180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181</v>
      </c>
      <c r="F27" t="s">
        <v>28</v>
      </c>
      <c r="G27" t="s">
        <v>45</v>
      </c>
      <c r="H27" s="1">
        <v>45089</v>
      </c>
      <c r="I27" s="1">
        <v>45093.36730760396</v>
      </c>
      <c r="J27" t="s">
        <v>170</v>
      </c>
      <c r="K27" t="s">
        <v>31</v>
      </c>
      <c r="M27" t="s">
        <v>47</v>
      </c>
      <c r="N27" t="s">
        <v>48</v>
      </c>
      <c r="P27" t="s">
        <v>182</v>
      </c>
      <c r="R27" t="s">
        <v>183</v>
      </c>
      <c r="S27" t="b">
        <v>0</v>
      </c>
      <c r="T27" s="1">
        <v>46023</v>
      </c>
      <c r="U27" s="2">
        <f>HYPERLINK("https://sbirkapp.gov.cz/detail/SPPK3GAQZEGSS3MU", "https://sbirkapp.gov.cz/detail/SPPK3GAQZEGSS3MU")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37</v>
      </c>
      <c r="G28" t="s">
        <v>186</v>
      </c>
      <c r="H28" s="1">
        <v>44993</v>
      </c>
      <c r="I28" s="1">
        <v>44998.52705397845</v>
      </c>
      <c r="J28" t="s">
        <v>187</v>
      </c>
      <c r="K28" t="s">
        <v>31</v>
      </c>
      <c r="M28" t="s">
        <v>60</v>
      </c>
      <c r="N28" t="s">
        <v>61</v>
      </c>
      <c r="O28" t="s">
        <v>188</v>
      </c>
      <c r="R28" t="s">
        <v>189</v>
      </c>
      <c r="S28" t="b">
        <v>0</v>
      </c>
      <c r="T28" s="1">
        <v>45292</v>
      </c>
      <c r="U28" s="2">
        <f>HYPERLINK("https://sbirkapp.gov.cz/detail/SPPT7G3OELAXMQ44", "https://sbirkapp.gov.cz/detail/SPPT7G3OELAXMQ44")</f>
        <v>0</v>
      </c>
      <c r="V28" t="s">
        <v>190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191</v>
      </c>
      <c r="F29" t="s">
        <v>37</v>
      </c>
      <c r="G29" t="s">
        <v>192</v>
      </c>
      <c r="H29" s="1">
        <v>44951</v>
      </c>
      <c r="I29" s="1">
        <v>44953.46747614047</v>
      </c>
      <c r="J29" t="s">
        <v>193</v>
      </c>
      <c r="K29" t="s">
        <v>31</v>
      </c>
      <c r="M29" t="s">
        <v>194</v>
      </c>
      <c r="N29" t="s">
        <v>195</v>
      </c>
      <c r="P29" t="s">
        <v>196</v>
      </c>
      <c r="R29" t="s">
        <v>197</v>
      </c>
      <c r="S29" t="b">
        <v>0</v>
      </c>
      <c r="T29" s="1">
        <v>45292</v>
      </c>
      <c r="U29" s="2">
        <f>HYPERLINK("https://sbirkapp.gov.cz/detail/SPPWA4GUIY4BDRGS", "https://sbirkapp.gov.cz/detail/SPPWA4GUIY4BDRGS")</f>
        <v>0</v>
      </c>
      <c r="V29" t="s">
        <v>198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199</v>
      </c>
      <c r="F30" t="s">
        <v>28</v>
      </c>
      <c r="G30" t="s">
        <v>200</v>
      </c>
      <c r="H30" s="1">
        <v>38853</v>
      </c>
      <c r="I30" s="1">
        <v>44938.39135728271</v>
      </c>
      <c r="J30" t="s">
        <v>201</v>
      </c>
      <c r="K30" t="s">
        <v>97</v>
      </c>
      <c r="L30" s="1">
        <v>38860</v>
      </c>
      <c r="M30" t="s">
        <v>202</v>
      </c>
      <c r="N30" t="s">
        <v>203</v>
      </c>
      <c r="S30" t="b">
        <v>1</v>
      </c>
      <c r="U30" s="2">
        <f>HYPERLINK("https://sbirkapp.gov.cz/detail/SPPG5WWQ7BNWLCGY", "https://sbirkapp.gov.cz/detail/SPPG5WWQ7BNWLCGY")</f>
        <v>0</v>
      </c>
      <c r="V30" t="s">
        <v>204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205</v>
      </c>
      <c r="F31" t="s">
        <v>28</v>
      </c>
      <c r="G31" t="s">
        <v>206</v>
      </c>
      <c r="H31" s="1">
        <v>42905</v>
      </c>
      <c r="I31" s="1">
        <v>44932.43242664244</v>
      </c>
      <c r="J31" t="s">
        <v>207</v>
      </c>
      <c r="K31" t="s">
        <v>97</v>
      </c>
      <c r="L31" s="1">
        <v>42907</v>
      </c>
      <c r="M31" t="s">
        <v>177</v>
      </c>
      <c r="N31" t="s">
        <v>178</v>
      </c>
      <c r="O31" t="s">
        <v>208</v>
      </c>
      <c r="R31" t="s">
        <v>209</v>
      </c>
      <c r="S31" t="b">
        <v>0</v>
      </c>
      <c r="T31" s="1">
        <v>45108</v>
      </c>
      <c r="U31" s="2">
        <f>HYPERLINK("https://sbirkapp.gov.cz/detail/SPPE3KMXOMZPXTJ4", "https://sbirkapp.gov.cz/detail/SPPE3KMXOMZPXTJ4")</f>
        <v>0</v>
      </c>
      <c r="V31" t="s">
        <v>210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211</v>
      </c>
      <c r="F32" t="s">
        <v>28</v>
      </c>
      <c r="G32" t="s">
        <v>169</v>
      </c>
      <c r="H32" s="1">
        <v>42541</v>
      </c>
      <c r="I32" s="1">
        <v>44932.43241711725</v>
      </c>
      <c r="J32" t="s">
        <v>212</v>
      </c>
      <c r="K32" t="s">
        <v>97</v>
      </c>
      <c r="L32" s="1">
        <v>42551</v>
      </c>
      <c r="M32" t="s">
        <v>171</v>
      </c>
      <c r="N32" t="s">
        <v>172</v>
      </c>
      <c r="R32" t="s">
        <v>213</v>
      </c>
      <c r="S32" t="b">
        <v>0</v>
      </c>
      <c r="T32" s="1">
        <v>45108</v>
      </c>
      <c r="U32" s="2">
        <f>HYPERLINK("https://sbirkapp.gov.cz/detail/SPP72WSHMNV3HABG", "https://sbirkapp.gov.cz/detail/SPP72WSHMNV3HABG")</f>
        <v>0</v>
      </c>
      <c r="V32" t="s">
        <v>214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215</v>
      </c>
      <c r="F33" t="s">
        <v>28</v>
      </c>
      <c r="G33" t="s">
        <v>216</v>
      </c>
      <c r="H33" s="1">
        <v>40288</v>
      </c>
      <c r="I33" s="1">
        <v>44932.43240884676</v>
      </c>
      <c r="J33" t="s">
        <v>217</v>
      </c>
      <c r="K33" t="s">
        <v>97</v>
      </c>
      <c r="L33" s="1">
        <v>40309</v>
      </c>
      <c r="M33" t="s">
        <v>218</v>
      </c>
      <c r="N33" t="s">
        <v>219</v>
      </c>
      <c r="R33" t="s">
        <v>220</v>
      </c>
      <c r="S33" t="b">
        <v>0</v>
      </c>
      <c r="T33" s="1">
        <v>45658</v>
      </c>
      <c r="U33" s="2">
        <f>HYPERLINK("https://sbirkapp.gov.cz/detail/SPP7JGP3ETNMJNCA", "https://sbirkapp.gov.cz/detail/SPP7JGP3ETNMJNCA")</f>
        <v>0</v>
      </c>
      <c r="V33" t="s">
        <v>221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222</v>
      </c>
      <c r="F34" t="s">
        <v>37</v>
      </c>
      <c r="G34" t="s">
        <v>223</v>
      </c>
      <c r="H34" s="1">
        <v>40141</v>
      </c>
      <c r="I34" s="1">
        <v>44932.43238792608</v>
      </c>
      <c r="J34" t="s">
        <v>224</v>
      </c>
      <c r="K34" t="s">
        <v>97</v>
      </c>
      <c r="L34" s="1">
        <v>40148</v>
      </c>
      <c r="M34" t="s">
        <v>225</v>
      </c>
      <c r="N34" t="s">
        <v>226</v>
      </c>
      <c r="S34" t="b">
        <v>1</v>
      </c>
      <c r="U34" s="2">
        <f>HYPERLINK("https://sbirkapp.gov.cz/detail/SPPRGSZ6JHD73W74", "https://sbirkapp.gov.cz/detail/SPPRGSZ6JHD73W74")</f>
        <v>0</v>
      </c>
      <c r="V34" t="s">
        <v>227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228</v>
      </c>
      <c r="F35" t="s">
        <v>28</v>
      </c>
      <c r="G35" t="s">
        <v>229</v>
      </c>
      <c r="H35" s="1">
        <v>40665</v>
      </c>
      <c r="I35" s="1">
        <v>44931.57991879799</v>
      </c>
      <c r="J35" t="s">
        <v>230</v>
      </c>
      <c r="K35" t="s">
        <v>97</v>
      </c>
      <c r="L35" s="1">
        <v>40679</v>
      </c>
      <c r="M35" t="s">
        <v>231</v>
      </c>
      <c r="N35" t="s">
        <v>232</v>
      </c>
      <c r="S35" t="b">
        <v>1</v>
      </c>
      <c r="U35" s="2">
        <f>HYPERLINK("https://sbirkapp.gov.cz/detail/SPPKM3GMFDOAJGJK", "https://sbirkapp.gov.cz/detail/SPPKM3GMFDOAJGJK")</f>
        <v>0</v>
      </c>
      <c r="V35" t="s">
        <v>233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234</v>
      </c>
      <c r="F36" t="s">
        <v>28</v>
      </c>
      <c r="G36" t="s">
        <v>235</v>
      </c>
      <c r="H36" s="1">
        <v>42786</v>
      </c>
      <c r="I36" s="1">
        <v>44931.57990959399</v>
      </c>
      <c r="J36" t="s">
        <v>207</v>
      </c>
      <c r="K36" t="s">
        <v>97</v>
      </c>
      <c r="L36" s="1">
        <v>42789</v>
      </c>
      <c r="M36" t="s">
        <v>177</v>
      </c>
      <c r="N36" t="s">
        <v>178</v>
      </c>
      <c r="Q36" t="s">
        <v>236</v>
      </c>
      <c r="R36" t="s">
        <v>209</v>
      </c>
      <c r="S36" t="b">
        <v>0</v>
      </c>
      <c r="T36" s="1">
        <v>45108</v>
      </c>
      <c r="U36" s="2">
        <f>HYPERLINK("https://sbirkapp.gov.cz/detail/SPP3H47OHF664G76", "https://sbirkapp.gov.cz/detail/SPP3H47OHF664G76")</f>
        <v>0</v>
      </c>
      <c r="V36" t="s">
        <v>237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238</v>
      </c>
      <c r="F37" t="s">
        <v>28</v>
      </c>
      <c r="G37" t="s">
        <v>151</v>
      </c>
      <c r="H37" s="1">
        <v>43815</v>
      </c>
      <c r="I37" s="1">
        <v>44930.67078454614</v>
      </c>
      <c r="J37" t="s">
        <v>239</v>
      </c>
      <c r="K37" t="s">
        <v>97</v>
      </c>
      <c r="L37" s="1">
        <v>43816</v>
      </c>
      <c r="M37" t="s">
        <v>152</v>
      </c>
      <c r="N37" t="s">
        <v>153</v>
      </c>
      <c r="R37" t="s">
        <v>240</v>
      </c>
      <c r="S37" t="b">
        <v>0</v>
      </c>
      <c r="T37" s="1">
        <v>45292</v>
      </c>
      <c r="U37" s="2">
        <f>HYPERLINK("https://sbirkapp.gov.cz/detail/SPPKHGCOKQBBPD3Y", "https://sbirkapp.gov.cz/detail/SPPKHGCOKQBBPD3Y")</f>
        <v>0</v>
      </c>
      <c r="V37" t="s">
        <v>241</v>
      </c>
      <c r="W37">
        <v>3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242</v>
      </c>
      <c r="F38" t="s">
        <v>28</v>
      </c>
      <c r="G38" t="s">
        <v>45</v>
      </c>
      <c r="H38" s="1">
        <v>43626</v>
      </c>
      <c r="I38" s="1">
        <v>44930.67077503803</v>
      </c>
      <c r="J38" t="s">
        <v>243</v>
      </c>
      <c r="K38" t="s">
        <v>97</v>
      </c>
      <c r="L38" s="1">
        <v>43630</v>
      </c>
      <c r="M38" t="s">
        <v>47</v>
      </c>
      <c r="N38" t="s">
        <v>48</v>
      </c>
      <c r="R38" t="s">
        <v>49</v>
      </c>
      <c r="S38" t="b">
        <v>0</v>
      </c>
      <c r="T38" s="1">
        <v>45108</v>
      </c>
      <c r="U38" s="2">
        <f>HYPERLINK("https://sbirkapp.gov.cz/detail/SPP7YGKNEGSU2EJ2", "https://sbirkapp.gov.cz/detail/SPP7YGKNEGSU2EJ2")</f>
        <v>0</v>
      </c>
      <c r="V38" t="s">
        <v>244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245</v>
      </c>
      <c r="F39" t="s">
        <v>28</v>
      </c>
      <c r="G39" t="s">
        <v>157</v>
      </c>
      <c r="H39" s="1">
        <v>44536</v>
      </c>
      <c r="I39" s="1">
        <v>44930.67012363854</v>
      </c>
      <c r="J39" t="s">
        <v>246</v>
      </c>
      <c r="K39" t="s">
        <v>97</v>
      </c>
      <c r="L39" s="1">
        <v>44538</v>
      </c>
      <c r="M39" t="s">
        <v>53</v>
      </c>
      <c r="N39" t="s">
        <v>54</v>
      </c>
      <c r="R39" t="s">
        <v>55</v>
      </c>
      <c r="S39" t="b">
        <v>0</v>
      </c>
      <c r="T39" s="1">
        <v>45292</v>
      </c>
      <c r="U39" s="2">
        <f>HYPERLINK("https://sbirkapp.gov.cz/detail/SPPMFJV3NK3FYP7Q", "https://sbirkapp.gov.cz/detail/SPPMFJV3NK3FYP7Q")</f>
        <v>0</v>
      </c>
      <c r="V39" t="s">
        <v>247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248</v>
      </c>
      <c r="F40" t="s">
        <v>28</v>
      </c>
      <c r="G40" t="s">
        <v>89</v>
      </c>
      <c r="H40" s="1">
        <v>44536</v>
      </c>
      <c r="I40" s="1">
        <v>44930.67011525146</v>
      </c>
      <c r="J40" t="s">
        <v>246</v>
      </c>
      <c r="K40" t="s">
        <v>97</v>
      </c>
      <c r="L40" s="1">
        <v>44538</v>
      </c>
      <c r="M40" t="s">
        <v>90</v>
      </c>
      <c r="N40" t="s">
        <v>91</v>
      </c>
      <c r="R40" t="s">
        <v>249</v>
      </c>
      <c r="S40" t="b">
        <v>0</v>
      </c>
      <c r="T40" s="1">
        <v>45732</v>
      </c>
      <c r="U40" s="2">
        <f>HYPERLINK("https://sbirkapp.gov.cz/detail/SPPQ2DE4PIM5ZYKE", "https://sbirkapp.gov.cz/detail/SPPQ2DE4PIM5ZYKE")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28</v>
      </c>
      <c r="G41" t="s">
        <v>252</v>
      </c>
      <c r="H41" s="1">
        <v>44914</v>
      </c>
      <c r="I41" s="1">
        <v>44916.62541812933</v>
      </c>
      <c r="J41" t="s">
        <v>253</v>
      </c>
      <c r="K41" t="s">
        <v>31</v>
      </c>
      <c r="M41" t="s">
        <v>140</v>
      </c>
      <c r="N41" t="s">
        <v>141</v>
      </c>
      <c r="O41" t="s">
        <v>254</v>
      </c>
      <c r="R41" t="s">
        <v>255</v>
      </c>
      <c r="S41" t="b">
        <v>0</v>
      </c>
      <c r="T41" s="1">
        <v>45292</v>
      </c>
      <c r="U41" s="2">
        <f>HYPERLINK("https://sbirkapp.gov.cz/detail/SPPAIAFO7GR2VXLG", "https://sbirkapp.gov.cz/detail/SPPAIAFO7GR2VXLG")</f>
        <v>0</v>
      </c>
      <c r="V41" t="s">
        <v>256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257</v>
      </c>
      <c r="F42" t="s">
        <v>28</v>
      </c>
      <c r="G42" t="s">
        <v>139</v>
      </c>
      <c r="H42" s="1">
        <v>43080</v>
      </c>
      <c r="I42" s="1">
        <v>44916.6163036164</v>
      </c>
      <c r="J42" t="s">
        <v>258</v>
      </c>
      <c r="K42" t="s">
        <v>97</v>
      </c>
      <c r="L42" s="1">
        <v>43090</v>
      </c>
      <c r="M42" t="s">
        <v>140</v>
      </c>
      <c r="N42" t="s">
        <v>141</v>
      </c>
      <c r="Q42" t="s">
        <v>259</v>
      </c>
      <c r="R42" t="s">
        <v>255</v>
      </c>
      <c r="S42" t="b">
        <v>0</v>
      </c>
      <c r="T42" s="1">
        <v>45292</v>
      </c>
      <c r="U42" s="2">
        <f>HYPERLINK("https://sbirkapp.gov.cz/detail/SPP3CCVFHE3CUC3A", "https://sbirkapp.gov.cz/detail/SPP3CCVFHE3CUC3A")</f>
        <v>0</v>
      </c>
      <c r="V42" t="s">
        <v>260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145</v>
      </c>
      <c r="H43" s="1">
        <v>44914</v>
      </c>
      <c r="I43" s="1">
        <v>44916.60208115997</v>
      </c>
      <c r="J43" t="s">
        <v>253</v>
      </c>
      <c r="K43" t="s">
        <v>31</v>
      </c>
      <c r="M43" t="s">
        <v>146</v>
      </c>
      <c r="N43" t="s">
        <v>147</v>
      </c>
      <c r="R43" t="s">
        <v>262</v>
      </c>
      <c r="S43" t="b">
        <v>0</v>
      </c>
      <c r="T43" s="1">
        <v>45292</v>
      </c>
      <c r="U43" s="2">
        <f>HYPERLINK("https://sbirkapp.gov.cz/detail/SPPV5CVFF22RC46M", "https://sbirkapp.gov.cz/detail/SPPV5CVFF22RC46M")</f>
        <v>0</v>
      </c>
      <c r="V43" t="s">
        <v>263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264</v>
      </c>
      <c r="F44" t="s">
        <v>28</v>
      </c>
      <c r="G44" t="s">
        <v>265</v>
      </c>
      <c r="H44" s="1">
        <v>44732</v>
      </c>
      <c r="I44" s="1">
        <v>44739.42983146883</v>
      </c>
      <c r="J44" t="s">
        <v>266</v>
      </c>
      <c r="K44" t="s">
        <v>31</v>
      </c>
      <c r="M44" t="s">
        <v>267</v>
      </c>
      <c r="N44" t="s">
        <v>268</v>
      </c>
      <c r="S44" t="b">
        <v>1</v>
      </c>
      <c r="U44" s="2">
        <f>HYPERLINK("https://sbirkapp.gov.cz/detail/SPP6DTW42MTC7P22", "https://sbirkapp.gov.cz/detail/SPP6DTW42MTC7P22")</f>
        <v>0</v>
      </c>
      <c r="V44" t="s">
        <v>269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270</v>
      </c>
      <c r="F45" t="s">
        <v>28</v>
      </c>
      <c r="G45" t="s">
        <v>271</v>
      </c>
      <c r="H45" s="1">
        <v>44662</v>
      </c>
      <c r="I45" s="1">
        <v>44673.59000885321</v>
      </c>
      <c r="J45" t="s">
        <v>272</v>
      </c>
      <c r="K45" t="s">
        <v>31</v>
      </c>
      <c r="M45" t="s">
        <v>273</v>
      </c>
      <c r="N45" t="s">
        <v>274</v>
      </c>
      <c r="S45" t="b">
        <v>1</v>
      </c>
      <c r="U45" s="2">
        <f>HYPERLINK("https://sbirkapp.gov.cz/detail/SPP3PR2ULTELTUNU", "https://sbirkapp.gov.cz/detail/SPP3PR2ULTELTUNU")</f>
        <v>0</v>
      </c>
      <c r="V45" t="s">
        <v>275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276</v>
      </c>
      <c r="F46" t="s">
        <v>28</v>
      </c>
      <c r="G46" t="s">
        <v>29</v>
      </c>
      <c r="H46" s="1">
        <v>44662</v>
      </c>
      <c r="I46" s="1">
        <v>44673.58320669056</v>
      </c>
      <c r="J46" t="s">
        <v>277</v>
      </c>
      <c r="K46" t="s">
        <v>31</v>
      </c>
      <c r="M46" t="s">
        <v>278</v>
      </c>
      <c r="N46" t="s">
        <v>279</v>
      </c>
      <c r="R46" t="s">
        <v>79</v>
      </c>
      <c r="S46" t="b">
        <v>0</v>
      </c>
      <c r="T46" s="1">
        <v>45288</v>
      </c>
      <c r="U46" s="2">
        <f>HYPERLINK("https://sbirkapp.gov.cz/detail/SPP3B63J6DMIU5BQ", "https://sbirkapp.gov.cz/detail/SPP3B63J6DMIU5BQ")</f>
        <v>0</v>
      </c>
      <c r="V46" t="s">
        <v>280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281</v>
      </c>
      <c r="F47" t="s">
        <v>37</v>
      </c>
      <c r="G47" t="s">
        <v>282</v>
      </c>
      <c r="H47" s="1">
        <v>44664</v>
      </c>
      <c r="I47" s="1">
        <v>44673.5559325144</v>
      </c>
      <c r="J47" t="s">
        <v>277</v>
      </c>
      <c r="K47" t="s">
        <v>31</v>
      </c>
      <c r="M47" t="s">
        <v>40</v>
      </c>
      <c r="N47" t="s">
        <v>41</v>
      </c>
      <c r="R47" t="s">
        <v>283</v>
      </c>
      <c r="S47" t="b">
        <v>0</v>
      </c>
      <c r="T47" s="1">
        <v>44968</v>
      </c>
      <c r="U47" s="2">
        <f>HYPERLINK("https://sbirkapp.gov.cz/detail/SPP46RPVKIZTYYI6", "https://sbirkapp.gov.cz/detail/SPP46RPVKIZTYYI6")</f>
        <v>0</v>
      </c>
      <c r="V47" t="s">
        <v>284</v>
      </c>
      <c r="W47">
        <v>3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285</v>
      </c>
      <c r="F48" t="s">
        <v>28</v>
      </c>
      <c r="G48" t="s">
        <v>286</v>
      </c>
      <c r="H48" s="1">
        <v>44627</v>
      </c>
      <c r="I48" s="1">
        <v>44629.66049368286</v>
      </c>
      <c r="J48" t="s">
        <v>287</v>
      </c>
      <c r="K48" t="s">
        <v>31</v>
      </c>
      <c r="M48" t="s">
        <v>140</v>
      </c>
      <c r="N48" t="s">
        <v>141</v>
      </c>
      <c r="Q48" t="s">
        <v>259</v>
      </c>
      <c r="R48" t="s">
        <v>255</v>
      </c>
      <c r="S48" t="b">
        <v>0</v>
      </c>
      <c r="T48" s="1">
        <v>45292</v>
      </c>
      <c r="U48" s="2">
        <f>HYPERLINK("https://sbirkapp.gov.cz/detail/SPPWUSAL7LY3RE2O", "https://sbirkapp.gov.cz/detail/SPPWUSAL7LY3RE2O")</f>
        <v>0</v>
      </c>
      <c r="V48" t="s">
        <v>288</v>
      </c>
      <c r="W48">
        <v>3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289</v>
      </c>
      <c r="F49" t="s">
        <v>37</v>
      </c>
      <c r="G49" t="s">
        <v>290</v>
      </c>
      <c r="H49" s="1">
        <v>44580</v>
      </c>
      <c r="I49" s="1">
        <v>44588.61589874472</v>
      </c>
      <c r="J49" t="s">
        <v>291</v>
      </c>
      <c r="K49" t="s">
        <v>31</v>
      </c>
      <c r="M49" t="s">
        <v>60</v>
      </c>
      <c r="N49" t="s">
        <v>61</v>
      </c>
      <c r="Q49" t="s">
        <v>292</v>
      </c>
      <c r="R49" t="s">
        <v>189</v>
      </c>
      <c r="S49" t="b">
        <v>0</v>
      </c>
      <c r="T49" s="1">
        <v>45292</v>
      </c>
      <c r="U49" s="2">
        <f>HYPERLINK("https://sbirkapp.gov.cz/detail/SPP2A4DPAVXCVYD4", "https://sbirkapp.gov.cz/detail/SPP2A4DPAVXCVYD4")</f>
        <v>0</v>
      </c>
      <c r="V49" t="s">
        <v>293</v>
      </c>
      <c r="W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2026-07-14T04:28:35Z</dcterms:created>
  <dcterms:modified xsi:type="dcterms:W3CDTF">2026-07-14T04:28:35Z</dcterms:modified>
</cp:coreProperties>
</file>