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<sst xmlns="http://schemas.openxmlformats.org/spreadsheetml/2006/main" count="416" uniqueCount="209">
  <si>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</si>
  <si>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</si>
  <si>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</si>
  <si>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</si>
  <si>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</si>
  <si>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</si>
  <si>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</si>
  <si>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</si>
  <si>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</si>
  <si>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</si>
  <si>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</si>
  <si>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</si>
  <si>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</si>
  <si>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</si>
  <si>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</si>
  <si>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</si>
  <si>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</si>
  <si>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</si>
  <si>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</si>
  <si>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</si>
  <si>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</si>
  <si>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</si>
  <si>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</si>
  <si>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Velké Meziříčí</t>
  </si>
  <si>
    <t>00295671</t>
  </si>
  <si>
    <t>gvebwhm</t>
  </si>
  <si>
    <t>Kraj Vysočina</t>
  </si>
  <si>
    <t>1/2026</t>
  </si>
  <si>
    <t>Nařízení</t>
  </si>
  <si>
    <t>kterým se vydává tržní řád</t>
  </si>
  <si>
    <t>2026-04-02</t>
  </si>
  <si>
    <t>Běžný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</si>
  <si>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</si>
  <si>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</si>
  <si>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3/2022: Nařízení města Velké Meziříčí, kterým se vydává tržní řád</t>
  </si>
  <si>
    <t>1673489118</t>
  </si>
  <si>
    <t>6/2025</t>
  </si>
  <si>
    <t>Obecně závazná vyhláška</t>
  </si>
  <si>
    <t>kterou se stanoví školské obvody základních škol zřízených městem Velké Meziříčí a části školských obvodů základních škol zřízených městem Velké Meziříčí</t>
  </si>
  <si>
    <t>2026-01-01</t>
  </si>
  <si>
    <t>školské obvody - základní školy; školské obvody - základní školy</t>
  </si>
  <si>
    <t>zákon č. 561/2004 Sb., školský zákon - § 178 odst. 2 písm. b); zákon č. 561/2004 Sb., školský zákon - § 178 odst. 2 písm. c)</t>
  </si>
  <si>
    <t>3/2020: kterou se stanoví školské obvody základních škol zřízených městem Velké Meziříčí a části školských obvodů základních škol zřízených městem Velké Meziříčí</t>
  </si>
  <si>
    <t>1622762585</t>
  </si>
  <si>
    <t>5/2025</t>
  </si>
  <si>
    <t>o stanovení obecního systému odpadového hospodářství</t>
  </si>
  <si>
    <t>2025-11-07</t>
  </si>
  <si>
    <t>systém odpadového hospodářství</t>
  </si>
  <si>
    <t>zákon č. 541/2020 Sb., o odpadech - § 59 odst. 4</t>
  </si>
  <si>
    <t>2/2019: o stanovení systému shromažďování, sběru, přepravy, třídění, využívání a odstraňování komunálních odpadů a nakládání se stavebním odpadem na území města Velké Meziříčí a v jeho místních částech</t>
  </si>
  <si>
    <t>1596325498</t>
  </si>
  <si>
    <t>4/2025</t>
  </si>
  <si>
    <t>kterou se vydává Požární řád města Velké Meziříčí</t>
  </si>
  <si>
    <t>2025-10-02</t>
  </si>
  <si>
    <t>požární ochrana - požární řád</t>
  </si>
  <si>
    <t>zákon č. 133/1985 Sb., o požární ochraně - § 29 odst. 1 písm. o) bod 1</t>
  </si>
  <si>
    <t>1/2005: Požární řád města Velké Meziříčí; 7/2005: kterou se mění obecně závazná vyhláška města Velké Meziříčí č. 1/2005, Požární řád</t>
  </si>
  <si>
    <t>1579435799</t>
  </si>
  <si>
    <t>3/2025</t>
  </si>
  <si>
    <t>kterou se stanovují pravidla pro pohyb psů na veřejném prostranství ve městě Velké Meziříčí</t>
  </si>
  <si>
    <t>2025-07-11</t>
  </si>
  <si>
    <t>pohyb psů</t>
  </si>
  <si>
    <t>zákon č. 246/1992 Sb., na ochranu zvířat proti týrání - § 24 odst. 2</t>
  </si>
  <si>
    <t>1/2006: kterou se upravují pravidla pro pohyb psů na veřejném prostranství obce</t>
  </si>
  <si>
    <t>1544279326</t>
  </si>
  <si>
    <t>2/2025</t>
  </si>
  <si>
    <t>o nočním klidu</t>
  </si>
  <si>
    <t>noční klid</t>
  </si>
  <si>
    <t>zákon č. 251/2016 Sb., o některých přestupcích - § 5 odst. 7</t>
  </si>
  <si>
    <t>2/2022: o nočním klidu</t>
  </si>
  <si>
    <t>1544277701</t>
  </si>
  <si>
    <t>1/2025</t>
  </si>
  <si>
    <t>o záměru zadat zpracování lesních hospodářských osnov</t>
  </si>
  <si>
    <t>2025-06-24</t>
  </si>
  <si>
    <t>lesní hospodářské osnovy</t>
  </si>
  <si>
    <t>zákon č. 289/1995 Sb., lesní zákon - § 25 odst. 2</t>
  </si>
  <si>
    <t>1536092281</t>
  </si>
  <si>
    <t>1/2008</t>
  </si>
  <si>
    <t>o městské policii</t>
  </si>
  <si>
    <t>2009-01-01</t>
  </si>
  <si>
    <t>Dle přechodného ustanovení</t>
  </si>
  <si>
    <t>obecní policie</t>
  </si>
  <si>
    <t xml:space="preserve">zákon č. 553/1991 Sb., o obecní policii - § 1 odst. 1 </t>
  </si>
  <si>
    <t>1448174671</t>
  </si>
  <si>
    <t>4/2020</t>
  </si>
  <si>
    <t>kterou se stanoví školské obvody mateřských škol zřízených městem Velké Meziříčí a části školských obvodů mateřských škol zřízených městem Velké Meziříčí</t>
  </si>
  <si>
    <t>2021-01-01</t>
  </si>
  <si>
    <t>školské obvody - mateřské školy; školské obvody - mateřské školy</t>
  </si>
  <si>
    <t>zákon č. 561/2004 Sb., školský zákon - § 179 odst. 3 a § 178 odst. 2 písm. b); zákon č. 561/2004 Sb., školský zákon - § 179 odst. 3 a § 178 odst. 2 písm. c)</t>
  </si>
  <si>
    <t>1448171571</t>
  </si>
  <si>
    <t>3/2020</t>
  </si>
  <si>
    <t>6/2025: kterou se stanoví školské obvody základních škol zřízených městem Velké Meziříčí a části školských obvodů základních škol zřízených městem Velké Meziříčí</t>
  </si>
  <si>
    <t>1448168115</t>
  </si>
  <si>
    <t>2/2019</t>
  </si>
  <si>
    <t>o stanovení systému shromažďování, sběru, přepravy, třídění, využívání a odstraňování komunálních odpadů a nakládání se stavebním odpadem na území města Velké Meziříčí a v jeho místních částech</t>
  </si>
  <si>
    <t>2020-01-01</t>
  </si>
  <si>
    <t>5/2025: o stanovení obecního systému odpadového hospodářství</t>
  </si>
  <si>
    <t>1448162918</t>
  </si>
  <si>
    <t>5/2011</t>
  </si>
  <si>
    <t>o zákazu provozování loterií a jiných podobných her</t>
  </si>
  <si>
    <t>2012-01-01</t>
  </si>
  <si>
    <t>hazardní hry</t>
  </si>
  <si>
    <t>zákon č. 186/2016 Sb., o hazardních hrách - § 12 odst. 1</t>
  </si>
  <si>
    <t>1448158513</t>
  </si>
  <si>
    <t>3/2010</t>
  </si>
  <si>
    <t>kterým se mění nařízení města Velké Meziříčí č. 2/2009</t>
  </si>
  <si>
    <t>2010-11-16</t>
  </si>
  <si>
    <t>pozemní komunikace - vyznačení neudržovaných úseků</t>
  </si>
  <si>
    <t xml:space="preserve">zákon č. 13/1997 Sb., o pozemních komunikacích - § 27 odst. 5 </t>
  </si>
  <si>
    <t>2/2009: kterým se vymezují úseky místních komunikací a chodníků, na kterých se pro jejich malý dopravní význam nezajišťuje sjízdnost a schůdnost odstraňováním sněhu a náledí a kterým se stanovuje rozsah, způsob a lhůty odstraňování závad ve schůdnosti chodníků a místních komunikací v zimním období</t>
  </si>
  <si>
    <t>1448155023</t>
  </si>
  <si>
    <t>2/2009</t>
  </si>
  <si>
    <t>kterým se vymezují úseky místních komunikací a chodníků, na kterých se pro jejich malý dopravní význam nezajišťuje sjízdnost a schůdnost odstraňováním sněhu a náledí a kterým se stanovuje rozsah, způsob a lhůty odstraňování závad ve schůdnosti chodníků a místních komunikací v zimním období</t>
  </si>
  <si>
    <t>2009-11-01</t>
  </si>
  <si>
    <t>pozemní komunikace - vyznačení neudržovaných úseků; pozemní komunikace - odstranění závad ve schůdnosti</t>
  </si>
  <si>
    <t xml:space="preserve">zákon č. 13/1997 Sb., o pozemních komunikacích - § 27 odst. 5 ; zákon č. 13/1997 Sb., o pozemních komunikacích - § 27 odst. 7 </t>
  </si>
  <si>
    <t>3/2010: kterým se mění nařízení města Velké Meziříčí č. 2/2009</t>
  </si>
  <si>
    <t>1448153005</t>
  </si>
  <si>
    <t>1/2006</t>
  </si>
  <si>
    <t>kterou se upravují pravidla pro pohyb psů na veřejném prostranství obce</t>
  </si>
  <si>
    <t>2006-06-01</t>
  </si>
  <si>
    <t>3/2025: kterou se stanovují pravidla pro pohyb psů na veřejném prostranství ve městě Velké Meziříčí</t>
  </si>
  <si>
    <t>1448138809</t>
  </si>
  <si>
    <t>7/2005</t>
  </si>
  <si>
    <t>kterou se mění obecně závazná vyhláška města Velké Meziříčí č. 1/2005, Požární řád</t>
  </si>
  <si>
    <t>2005-12-30</t>
  </si>
  <si>
    <t>1/2005: Požární řád města Velké Meziříčí</t>
  </si>
  <si>
    <t>4/2025: kterou se vydává Požární řád města Velké Meziříčí</t>
  </si>
  <si>
    <t>1448133812</t>
  </si>
  <si>
    <t>1/2005</t>
  </si>
  <si>
    <t>Požární řád města Velké Meziříčí</t>
  </si>
  <si>
    <t>2005-04-01</t>
  </si>
  <si>
    <t>7/2005: kterou se mění obecně závazná vyhláška města Velké Meziříčí č. 1/2005, Požární řád</t>
  </si>
  <si>
    <t>1448127208</t>
  </si>
  <si>
    <t>5/2024</t>
  </si>
  <si>
    <t>o místním poplatku z pobytu</t>
  </si>
  <si>
    <t>2025-01-01</t>
  </si>
  <si>
    <t>místní poplatek z pobytu</t>
  </si>
  <si>
    <t>zákon č. 565/1990 Sb., o místních poplatcích - § 14 - z pobytu</t>
  </si>
  <si>
    <t>1432236606</t>
  </si>
  <si>
    <t>4/2024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</si>
  <si>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</si>
  <si>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</si>
  <si>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</si>
  <si>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1/2022: o místním poplatku za užívání veřejného prostranství</t>
  </si>
  <si>
    <t>1432234833</t>
  </si>
  <si>
    <t>3/2024</t>
  </si>
  <si>
    <t>k zabezpečení místních záležitostí veřejného pořádku, kterou se reguluje používání zábavní pyrotechniky</t>
  </si>
  <si>
    <t>2024-09-27</t>
  </si>
  <si>
    <t>veřejný pořádek - pyrotechnika</t>
  </si>
  <si>
    <t>zákon č. 128/2000 Sb., o obcích - § 10 písm. a) - pyrotechnika</t>
  </si>
  <si>
    <t>1411058228</t>
  </si>
  <si>
    <t>2/2024</t>
  </si>
  <si>
    <t>kterou se zakazuje požívání alkoholických nápojů na vymezených veřejných prostranstvích</t>
  </si>
  <si>
    <t>veřejný pořádek - konzumace alkoholu</t>
  </si>
  <si>
    <t>zákon č. 128/2000 Sb., o obcích - § 10 písm. a) - konzumace alkoholu</t>
  </si>
  <si>
    <t>1411055255</t>
  </si>
  <si>
    <t>1/2024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</si>
  <si>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</si>
  <si>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</si>
  <si>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</si>
  <si>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2/2023: o stanovení koeficientu pro výpočet daně z nemovitých věcí</t>
  </si>
  <si>
    <t>1411050433</t>
  </si>
  <si>
    <t>4/2023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</si>
  <si>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</si>
  <si>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</si>
  <si>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</si>
  <si>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</si>
  <si>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1261039958</t>
  </si>
  <si>
    <t>3/2023</t>
  </si>
  <si>
    <t>o místním poplatku ze psů</t>
  </si>
  <si>
    <t>místní poplatek ze psů</t>
  </si>
  <si>
    <t>zákon č. 565/1990 Sb., o místních poplatcích - § 14 - ze psů</t>
  </si>
  <si>
    <t>1261037206</t>
  </si>
  <si>
    <t>2/2023</t>
  </si>
  <si>
    <t>o stanovení koeficientu pro výpočet daně z nemovitých věcí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</si>
  <si>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</si>
  <si>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</si>
  <si>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1/2024: o stanovení místního koeficientu pro jednotlivé skupiny nemovitých věcí</t>
  </si>
  <si>
    <t>1242916392</t>
  </si>
  <si>
    <t>1/2023</t>
  </si>
  <si>
    <t>o placeném stání silničních motorových vozidel na určených úsecích místních komunikací ve vymezené oblasti města Velké Meziříčí</t>
  </si>
  <si>
    <t>2023-06-10</t>
  </si>
  <si>
    <t xml:space="preserve">pozemní komunikace - zpoplatnění stání a odstavení </t>
  </si>
  <si>
    <t xml:space="preserve">zákon č. 13/1997 Sb., o pozemních komunikacích - § 23 odst. 1 </t>
  </si>
  <si>
    <t>1195184337</t>
  </si>
  <si>
    <t>5/2022</t>
  </si>
  <si>
    <t>o zákazu některých forem prodeje zboží a poskytování služeb v energetických odvětvích</t>
  </si>
  <si>
    <t>2022-12-10</t>
  </si>
  <si>
    <t>regulace prodeje zboží nebo poskytování služeb v energetických odvětvích</t>
  </si>
  <si>
    <t>zákon č. 458/2000 Sb., energetický zákon - § 11p</t>
  </si>
  <si>
    <t>1108719671</t>
  </si>
  <si>
    <t>4/2022</t>
  </si>
  <si>
    <t>2022-11-26</t>
  </si>
  <si>
    <t>1103956290</t>
  </si>
  <si>
    <t>3/2022</t>
  </si>
  <si>
    <t>Nařízení města Velké Meziříčí, kterým se vydává tržní řád</t>
  </si>
  <si>
    <t>2022-06-04</t>
  </si>
  <si>
    <t>regulace prodeje zboží a nabízení služeb - tržní řád</t>
  </si>
  <si>
    <t xml:space="preserve">zákon č. 455/1991 Sb., živnostenský zákon - § 18 odst. 1 </t>
  </si>
  <si>
    <t>1/2026: kterým se vydává tržní řád; 1/2026: kterým se vydává tržní řád</t>
  </si>
  <si>
    <t>1041235022</t>
  </si>
  <si>
    <t>2/2022</t>
  </si>
  <si>
    <t>2022-05-19</t>
  </si>
  <si>
    <t>2/2025: o nočním klidu</t>
  </si>
  <si>
    <t>1034802513</t>
  </si>
  <si>
    <t>1/2022</t>
  </si>
  <si>
    <t>4/2024: o místním poplatku za užívání veřejného prostranství; 4/2024: o místním poplatku za užívání veřejného prostranství</t>
  </si>
  <si>
    <t>1034799260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</si>
</sst>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46113</v>
      </c>
      <c r="I2" s="1">
        <v>46113.62601553891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HYPERLINK("https://sbirkapp.gov.cz/detail/SPP5WL7EOH57L2BU", "https://sbirkapp.gov.cz/detail/SPP5WL7EOH57L2BU")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46007</v>
      </c>
      <c r="I3" s="1">
        <v>46008.57117496243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HYPERLINK("https://sbirkapp.gov.cz/detail/SPPG6V7VA3T3HMJ4", "https://sbirkapp.gov.cz/detail/SPPG6V7VA3T3HMJ4")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37</v>
      </c>
      <c r="G4" t="s">
        <v>45</v>
      </c>
      <c r="H4" s="1">
        <v>45951</v>
      </c>
      <c r="I4" s="1">
        <v>45953.35975301427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HYPERLINK("https://sbirkapp.gov.cz/detail/SPPIOWDF6ICWREQY", "https://sbirkapp.gov.cz/detail/SPPIOWDF6ICWREQY")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37</v>
      </c>
      <c r="G5" t="s">
        <v>52</v>
      </c>
      <c r="H5" s="1">
        <v>45916</v>
      </c>
      <c r="I5" s="1">
        <v>45917.58252814574</v>
      </c>
      <c r="J5" t="s">
        <v>53</v>
      </c>
      <c r="K5" t="s">
        <v>31</v>
      </c>
      <c r="M5" t="s">
        <v>54</v>
      </c>
      <c r="N5" t="s">
        <v>55</v>
      </c>
      <c r="P5" t="s">
        <v>56</v>
      </c>
      <c r="S5" t="b">
        <v>1</v>
      </c>
      <c r="U5" s="2">
        <f>HYPERLINK("https://sbirkapp.gov.cz/detail/SPPHHPRNRK4SC4V4", "https://sbirkapp.gov.cz/detail/SPPHHPRNRK4SC4V4")</f>
        <v>0</v>
      </c>
      <c r="V5" t="s">
        <v>57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37</v>
      </c>
      <c r="G6" t="s">
        <v>59</v>
      </c>
      <c r="H6" s="1">
        <v>45832</v>
      </c>
      <c r="I6" s="1">
        <v>45834.37032235125</v>
      </c>
      <c r="J6" t="s">
        <v>60</v>
      </c>
      <c r="K6" t="s">
        <v>31</v>
      </c>
      <c r="M6" t="s">
        <v>61</v>
      </c>
      <c r="N6" t="s">
        <v>62</v>
      </c>
      <c r="P6" t="s">
        <v>63</v>
      </c>
      <c r="S6" t="b">
        <v>1</v>
      </c>
      <c r="U6" s="2">
        <f>HYPERLINK("https://sbirkapp.gov.cz/detail/SPPFYRTXSHAZAKF4", "https://sbirkapp.gov.cz/detail/SPPFYRTXSHAZAKF4")</f>
        <v>0</v>
      </c>
      <c r="V6" t="s">
        <v>64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65</v>
      </c>
      <c r="F7" t="s">
        <v>37</v>
      </c>
      <c r="G7" t="s">
        <v>66</v>
      </c>
      <c r="H7" s="1">
        <v>45832</v>
      </c>
      <c r="I7" s="1">
        <v>45834.36767969822</v>
      </c>
      <c r="J7" t="s">
        <v>60</v>
      </c>
      <c r="K7" t="s">
        <v>31</v>
      </c>
      <c r="M7" t="s">
        <v>67</v>
      </c>
      <c r="N7" t="s">
        <v>68</v>
      </c>
      <c r="P7" t="s">
        <v>69</v>
      </c>
      <c r="S7" t="b">
        <v>1</v>
      </c>
      <c r="U7" s="2">
        <f>HYPERLINK("https://sbirkapp.gov.cz/detail/SPPU4J3ZDE4LW6M4", "https://sbirkapp.gov.cz/detail/SPPU4J3ZDE4LW6M4")</f>
        <v>0</v>
      </c>
      <c r="V7" t="s">
        <v>70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71</v>
      </c>
      <c r="F8" t="s">
        <v>28</v>
      </c>
      <c r="G8" t="s">
        <v>72</v>
      </c>
      <c r="H8" s="1">
        <v>45812</v>
      </c>
      <c r="I8" s="1">
        <v>45817.42269073953</v>
      </c>
      <c r="J8" t="s">
        <v>73</v>
      </c>
      <c r="K8" t="s">
        <v>31</v>
      </c>
      <c r="M8" t="s">
        <v>74</v>
      </c>
      <c r="N8" t="s">
        <v>75</v>
      </c>
      <c r="S8" t="b">
        <v>1</v>
      </c>
      <c r="U8" s="2">
        <f>HYPERLINK("https://sbirkapp.gov.cz/detail/SPPPDMXTTOIOFCXQ", "https://sbirkapp.gov.cz/detail/SPPPDMXTTOIOFCXQ")</f>
        <v>0</v>
      </c>
      <c r="V8" t="s">
        <v>76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77</v>
      </c>
      <c r="F9" t="s">
        <v>37</v>
      </c>
      <c r="G9" t="s">
        <v>78</v>
      </c>
      <c r="H9" s="1">
        <v>39799</v>
      </c>
      <c r="I9" s="1">
        <v>45630.65739025657</v>
      </c>
      <c r="J9" t="s">
        <v>79</v>
      </c>
      <c r="K9" t="s">
        <v>80</v>
      </c>
      <c r="L9" s="1">
        <v>39799</v>
      </c>
      <c r="M9" t="s">
        <v>81</v>
      </c>
      <c r="N9" t="s">
        <v>82</v>
      </c>
      <c r="S9" t="b">
        <v>1</v>
      </c>
      <c r="U9" s="2">
        <f>HYPERLINK("https://sbirkapp.gov.cz/detail/SPPVF6UKPX5I2M64", "https://sbirkapp.gov.cz/detail/SPPVF6UKPX5I2M64")</f>
        <v>0</v>
      </c>
      <c r="V9" t="s">
        <v>83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84</v>
      </c>
      <c r="F10" t="s">
        <v>37</v>
      </c>
      <c r="G10" t="s">
        <v>85</v>
      </c>
      <c r="H10" s="1">
        <v>44158</v>
      </c>
      <c r="I10" s="1">
        <v>45630.65256552596</v>
      </c>
      <c r="J10" t="s">
        <v>86</v>
      </c>
      <c r="K10" t="s">
        <v>80</v>
      </c>
      <c r="L10" s="1">
        <v>44158</v>
      </c>
      <c r="M10" t="s">
        <v>87</v>
      </c>
      <c r="N10" t="s">
        <v>88</v>
      </c>
      <c r="S10" t="b">
        <v>1</v>
      </c>
      <c r="U10" s="2">
        <f>HYPERLINK("https://sbirkapp.gov.cz/detail/SPPRKB7X5LM6ANAM", "https://sbirkapp.gov.cz/detail/SPPRKB7X5LM6ANAM")</f>
        <v>0</v>
      </c>
      <c r="V10" t="s">
        <v>89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90</v>
      </c>
      <c r="F11" t="s">
        <v>37</v>
      </c>
      <c r="G11" t="s">
        <v>38</v>
      </c>
      <c r="H11" s="1">
        <v>44158</v>
      </c>
      <c r="I11" s="1">
        <v>45630.64941000529</v>
      </c>
      <c r="J11" t="s">
        <v>86</v>
      </c>
      <c r="K11" t="s">
        <v>80</v>
      </c>
      <c r="L11" s="1">
        <v>44158</v>
      </c>
      <c r="M11" t="s">
        <v>40</v>
      </c>
      <c r="N11" t="s">
        <v>41</v>
      </c>
      <c r="R11" t="s">
        <v>91</v>
      </c>
      <c r="S11" t="b">
        <v>0</v>
      </c>
      <c r="T11" s="1">
        <v>46023</v>
      </c>
      <c r="U11" s="2">
        <f>HYPERLINK("https://sbirkapp.gov.cz/detail/SPPDFZM4XHQDD34E", "https://sbirkapp.gov.cz/detail/SPPDFZM4XHQDD34E")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37</v>
      </c>
      <c r="G12" t="s">
        <v>94</v>
      </c>
      <c r="H12" s="1">
        <v>43795</v>
      </c>
      <c r="I12" s="1">
        <v>45630.64415430119</v>
      </c>
      <c r="J12" t="s">
        <v>95</v>
      </c>
      <c r="K12" t="s">
        <v>80</v>
      </c>
      <c r="L12" s="1">
        <v>43795</v>
      </c>
      <c r="M12" t="s">
        <v>47</v>
      </c>
      <c r="N12" t="s">
        <v>48</v>
      </c>
      <c r="R12" t="s">
        <v>96</v>
      </c>
      <c r="S12" t="b">
        <v>0</v>
      </c>
      <c r="T12" s="1">
        <v>45968</v>
      </c>
      <c r="U12" s="2">
        <f>HYPERLINK("https://sbirkapp.gov.cz/detail/SPPK5NFD37EX2GK2", "https://sbirkapp.gov.cz/detail/SPPK5NFD37EX2GK2")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37</v>
      </c>
      <c r="G13" t="s">
        <v>99</v>
      </c>
      <c r="H13" s="1">
        <v>40893</v>
      </c>
      <c r="I13" s="1">
        <v>45630.63872006639</v>
      </c>
      <c r="J13" t="s">
        <v>100</v>
      </c>
      <c r="K13" t="s">
        <v>80</v>
      </c>
      <c r="L13" s="1">
        <v>40893</v>
      </c>
      <c r="M13" t="s">
        <v>101</v>
      </c>
      <c r="N13" t="s">
        <v>102</v>
      </c>
      <c r="S13" t="b">
        <v>1</v>
      </c>
      <c r="U13" s="2">
        <f>HYPERLINK("https://sbirkapp.gov.cz/detail/SPPNY7VHMMLVQSKQ", "https://sbirkapp.gov.cz/detail/SPPNY7VHMMLVQSKQ")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40483</v>
      </c>
      <c r="I14" s="1">
        <v>45630.63499483042</v>
      </c>
      <c r="J14" t="s">
        <v>106</v>
      </c>
      <c r="K14" t="s">
        <v>80</v>
      </c>
      <c r="L14" s="1">
        <v>40483</v>
      </c>
      <c r="M14" t="s">
        <v>107</v>
      </c>
      <c r="N14" t="s">
        <v>108</v>
      </c>
      <c r="O14" t="s">
        <v>109</v>
      </c>
      <c r="S14" t="b">
        <v>1</v>
      </c>
      <c r="U14" s="2">
        <f>HYPERLINK("https://sbirkapp.gov.cz/detail/SPPDD62QMMB2KCWW", "https://sbirkapp.gov.cz/detail/SPPDD62QMMB2KCWW")</f>
        <v>0</v>
      </c>
      <c r="V14" t="s">
        <v>110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40098</v>
      </c>
      <c r="I15" s="1">
        <v>45630.63230056749</v>
      </c>
      <c r="J15" t="s">
        <v>113</v>
      </c>
      <c r="K15" t="s">
        <v>80</v>
      </c>
      <c r="L15" s="1">
        <v>40098</v>
      </c>
      <c r="M15" t="s">
        <v>114</v>
      </c>
      <c r="N15" t="s">
        <v>115</v>
      </c>
      <c r="Q15" t="s">
        <v>116</v>
      </c>
      <c r="S15" t="b">
        <v>1</v>
      </c>
      <c r="U15" s="2">
        <f>HYPERLINK("https://sbirkapp.gov.cz/detail/SPPNT2AUAZF3MSAC", "https://sbirkapp.gov.cz/detail/SPPNT2AUAZF3MSAC")</f>
        <v>0</v>
      </c>
      <c r="V15" t="s">
        <v>117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118</v>
      </c>
      <c r="F16" t="s">
        <v>37</v>
      </c>
      <c r="G16" t="s">
        <v>119</v>
      </c>
      <c r="H16" s="1">
        <v>38847</v>
      </c>
      <c r="I16" s="1">
        <v>45630.62429747627</v>
      </c>
      <c r="J16" t="s">
        <v>120</v>
      </c>
      <c r="K16" t="s">
        <v>80</v>
      </c>
      <c r="L16" s="1">
        <v>38847</v>
      </c>
      <c r="M16" t="s">
        <v>61</v>
      </c>
      <c r="N16" t="s">
        <v>62</v>
      </c>
      <c r="R16" t="s">
        <v>121</v>
      </c>
      <c r="S16" t="b">
        <v>0</v>
      </c>
      <c r="T16" s="1">
        <v>45849</v>
      </c>
      <c r="U16" s="2">
        <f>HYPERLINK("https://sbirkapp.gov.cz/detail/SPPECJVVQGXQHNOO", "https://sbirkapp.gov.cz/detail/SPPECJVVQGXQHNOO")</f>
        <v>0</v>
      </c>
      <c r="V16" t="s">
        <v>122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123</v>
      </c>
      <c r="F17" t="s">
        <v>37</v>
      </c>
      <c r="G17" t="s">
        <v>124</v>
      </c>
      <c r="H17" s="1">
        <v>38701</v>
      </c>
      <c r="I17" s="1">
        <v>45630.61917119273</v>
      </c>
      <c r="J17" t="s">
        <v>125</v>
      </c>
      <c r="K17" t="s">
        <v>80</v>
      </c>
      <c r="L17" s="1">
        <v>38701</v>
      </c>
      <c r="M17" t="s">
        <v>54</v>
      </c>
      <c r="N17" t="s">
        <v>55</v>
      </c>
      <c r="O17" t="s">
        <v>126</v>
      </c>
      <c r="R17" t="s">
        <v>127</v>
      </c>
      <c r="S17" t="b">
        <v>0</v>
      </c>
      <c r="T17" s="1">
        <v>45932</v>
      </c>
      <c r="U17" s="2">
        <f>HYPERLINK("https://sbirkapp.gov.cz/detail/SPPPQOUDDSFH3HAE", "https://sbirkapp.gov.cz/detail/SPPPQOUDDSFH3HAE")</f>
        <v>0</v>
      </c>
      <c r="V17" t="s">
        <v>128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37</v>
      </c>
      <c r="G18" t="s">
        <v>130</v>
      </c>
      <c r="H18" s="1">
        <v>38420</v>
      </c>
      <c r="I18" s="1">
        <v>45630.61411777704</v>
      </c>
      <c r="J18" t="s">
        <v>131</v>
      </c>
      <c r="K18" t="s">
        <v>80</v>
      </c>
      <c r="L18" s="1">
        <v>38420</v>
      </c>
      <c r="M18" t="s">
        <v>54</v>
      </c>
      <c r="N18" t="s">
        <v>55</v>
      </c>
      <c r="Q18" t="s">
        <v>132</v>
      </c>
      <c r="R18" t="s">
        <v>127</v>
      </c>
      <c r="S18" t="b">
        <v>0</v>
      </c>
      <c r="T18" s="1">
        <v>45932</v>
      </c>
      <c r="U18" s="2">
        <f>HYPERLINK("https://sbirkapp.gov.cz/detail/SPPLFWMF4C5GHGCQ", "https://sbirkapp.gov.cz/detail/SPPLFWMF4C5GHGCQ")</f>
        <v>0</v>
      </c>
      <c r="V18" t="s">
        <v>133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37</v>
      </c>
      <c r="G19" t="s">
        <v>135</v>
      </c>
      <c r="H19" s="1">
        <v>45587</v>
      </c>
      <c r="I19" s="1">
        <v>45595.54057100238</v>
      </c>
      <c r="J19" t="s">
        <v>136</v>
      </c>
      <c r="K19" t="s">
        <v>31</v>
      </c>
      <c r="M19" t="s">
        <v>137</v>
      </c>
      <c r="N19" t="s">
        <v>138</v>
      </c>
      <c r="S19" t="b">
        <v>1</v>
      </c>
      <c r="U19" s="2">
        <f>HYPERLINK("https://sbirkapp.gov.cz/detail/SPPX7QMQVY5JKWJU", "https://sbirkapp.gov.cz/detail/SPPX7QMQVY5JKWJU")</f>
        <v>0</v>
      </c>
      <c r="V19" t="s">
        <v>139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140</v>
      </c>
      <c r="F20" t="s">
        <v>37</v>
      </c>
      <c r="G20" t="s">
        <v>141</v>
      </c>
      <c r="H20" s="1">
        <v>45587</v>
      </c>
      <c r="I20" s="1">
        <v>45595.53786575789</v>
      </c>
      <c r="J20" t="s">
        <v>136</v>
      </c>
      <c r="K20" t="s">
        <v>31</v>
      </c>
      <c r="M20" t="s">
        <v>142</v>
      </c>
      <c r="N20" t="s">
        <v>143</v>
      </c>
      <c r="P20" t="s">
        <v>144</v>
      </c>
      <c r="S20" t="b">
        <v>1</v>
      </c>
      <c r="U20" s="2">
        <f>HYPERLINK("https://sbirkapp.gov.cz/detail/SPP5AMNSB4B3YEBU", "https://sbirkapp.gov.cz/detail/SPP5AMNSB4B3YEBU")</f>
        <v>0</v>
      </c>
      <c r="V20" t="s">
        <v>145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146</v>
      </c>
      <c r="F21" t="s">
        <v>37</v>
      </c>
      <c r="G21" t="s">
        <v>147</v>
      </c>
      <c r="H21" s="1">
        <v>45545</v>
      </c>
      <c r="I21" s="1">
        <v>45547.42926447353</v>
      </c>
      <c r="J21" t="s">
        <v>148</v>
      </c>
      <c r="K21" t="s">
        <v>31</v>
      </c>
      <c r="M21" t="s">
        <v>149</v>
      </c>
      <c r="N21" t="s">
        <v>150</v>
      </c>
      <c r="S21" t="b">
        <v>1</v>
      </c>
      <c r="U21" s="2">
        <f>HYPERLINK("https://sbirkapp.gov.cz/detail/SPPKS52BSORNVK5C", "https://sbirkapp.gov.cz/detail/SPPKS52BSORNVK5C")</f>
        <v>0</v>
      </c>
      <c r="V21" t="s">
        <v>151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152</v>
      </c>
      <c r="F22" t="s">
        <v>37</v>
      </c>
      <c r="G22" t="s">
        <v>153</v>
      </c>
      <c r="H22" s="1">
        <v>45545</v>
      </c>
      <c r="I22" s="1">
        <v>45547.42663102133</v>
      </c>
      <c r="J22" t="s">
        <v>148</v>
      </c>
      <c r="K22" t="s">
        <v>31</v>
      </c>
      <c r="M22" t="s">
        <v>154</v>
      </c>
      <c r="N22" t="s">
        <v>155</v>
      </c>
      <c r="S22" t="b">
        <v>1</v>
      </c>
      <c r="U22" s="2">
        <f>HYPERLINK("https://sbirkapp.gov.cz/detail/SPPGA2NOKCYAX76Y", "https://sbirkapp.gov.cz/detail/SPPGA2NOKCYAX76Y")</f>
        <v>0</v>
      </c>
      <c r="V22" t="s">
        <v>156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157</v>
      </c>
      <c r="F23" t="s">
        <v>37</v>
      </c>
      <c r="G23" t="s">
        <v>158</v>
      </c>
      <c r="H23" s="1">
        <v>45545</v>
      </c>
      <c r="I23" s="1">
        <v>45547.42212875469</v>
      </c>
      <c r="J23" t="s">
        <v>136</v>
      </c>
      <c r="K23" t="s">
        <v>31</v>
      </c>
      <c r="M23" t="s">
        <v>159</v>
      </c>
      <c r="N23" t="s">
        <v>160</v>
      </c>
      <c r="P23" t="s">
        <v>161</v>
      </c>
      <c r="S23" t="b">
        <v>1</v>
      </c>
      <c r="U23" s="2">
        <f>HYPERLINK("https://sbirkapp.gov.cz/detail/SPPAVRPCARP3TYMK", "https://sbirkapp.gov.cz/detail/SPPAVRPCARP3TYMK")</f>
        <v>0</v>
      </c>
      <c r="V23" t="s">
        <v>162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163</v>
      </c>
      <c r="F24" t="s">
        <v>37</v>
      </c>
      <c r="G24" t="s">
        <v>164</v>
      </c>
      <c r="H24" s="1">
        <v>45223</v>
      </c>
      <c r="I24" s="1">
        <v>45226.37807026715</v>
      </c>
      <c r="J24" t="s">
        <v>165</v>
      </c>
      <c r="K24" t="s">
        <v>31</v>
      </c>
      <c r="M24" t="s">
        <v>166</v>
      </c>
      <c r="N24" t="s">
        <v>167</v>
      </c>
      <c r="S24" t="b">
        <v>1</v>
      </c>
      <c r="U24" s="2">
        <f>HYPERLINK("https://sbirkapp.gov.cz/detail/SPPZBCR2QAZ6LOEM", "https://sbirkapp.gov.cz/detail/SPPZBCR2QAZ6LOEM")</f>
        <v>0</v>
      </c>
      <c r="V24" t="s">
        <v>168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169</v>
      </c>
      <c r="F25" t="s">
        <v>37</v>
      </c>
      <c r="G25" t="s">
        <v>170</v>
      </c>
      <c r="H25" s="1">
        <v>45223</v>
      </c>
      <c r="I25" s="1">
        <v>45226.37542339816</v>
      </c>
      <c r="J25" t="s">
        <v>165</v>
      </c>
      <c r="K25" t="s">
        <v>31</v>
      </c>
      <c r="M25" t="s">
        <v>171</v>
      </c>
      <c r="N25" t="s">
        <v>172</v>
      </c>
      <c r="S25" t="b">
        <v>1</v>
      </c>
      <c r="U25" s="2">
        <f>HYPERLINK("https://sbirkapp.gov.cz/detail/SPPSLD5QQRJ2WWEU", "https://sbirkapp.gov.cz/detail/SPPSLD5QQRJ2WWEU")</f>
        <v>0</v>
      </c>
      <c r="V25" t="s">
        <v>173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174</v>
      </c>
      <c r="F26" t="s">
        <v>37</v>
      </c>
      <c r="G26" t="s">
        <v>175</v>
      </c>
      <c r="H26" s="1">
        <v>45181</v>
      </c>
      <c r="I26" s="1">
        <v>45187.42164443379</v>
      </c>
      <c r="J26" t="s">
        <v>165</v>
      </c>
      <c r="K26" t="s">
        <v>31</v>
      </c>
      <c r="M26" t="s">
        <v>176</v>
      </c>
      <c r="N26" t="s">
        <v>177</v>
      </c>
      <c r="R26" t="s">
        <v>178</v>
      </c>
      <c r="S26" t="b">
        <v>0</v>
      </c>
      <c r="T26" s="1">
        <v>45658</v>
      </c>
      <c r="U26" s="2">
        <f>HYPERLINK("https://sbirkapp.gov.cz/detail/SPP77NO4NWQAWES2", "https://sbirkapp.gov.cz/detail/SPP77NO4NWQAWES2")</f>
        <v>0</v>
      </c>
      <c r="V26" t="s">
        <v>179</v>
      </c>
      <c r="W26">
        <v>3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180</v>
      </c>
      <c r="F27" t="s">
        <v>28</v>
      </c>
      <c r="G27" t="s">
        <v>181</v>
      </c>
      <c r="H27" s="1">
        <v>45070</v>
      </c>
      <c r="I27" s="1">
        <v>45072.36980287093</v>
      </c>
      <c r="J27" t="s">
        <v>182</v>
      </c>
      <c r="K27" t="s">
        <v>31</v>
      </c>
      <c r="M27" t="s">
        <v>183</v>
      </c>
      <c r="N27" t="s">
        <v>184</v>
      </c>
      <c r="S27" t="b">
        <v>1</v>
      </c>
      <c r="U27" s="2">
        <f>HYPERLINK("https://sbirkapp.gov.cz/detail/SPP4E4MLNY57UNOU", "https://sbirkapp.gov.cz/detail/SPP4E4MLNY57UNOU")</f>
        <v>0</v>
      </c>
      <c r="V27" t="s">
        <v>185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186</v>
      </c>
      <c r="F28" t="s">
        <v>28</v>
      </c>
      <c r="G28" t="s">
        <v>187</v>
      </c>
      <c r="H28" s="1">
        <v>44888</v>
      </c>
      <c r="I28" s="1">
        <v>44890.32378921801</v>
      </c>
      <c r="J28" t="s">
        <v>188</v>
      </c>
      <c r="K28" t="s">
        <v>31</v>
      </c>
      <c r="M28" t="s">
        <v>189</v>
      </c>
      <c r="N28" t="s">
        <v>190</v>
      </c>
      <c r="S28" t="b">
        <v>1</v>
      </c>
      <c r="U28" s="2">
        <f>HYPERLINK("https://sbirkapp.gov.cz/detail/SPPXLY4S7HII2E2A", "https://sbirkapp.gov.cz/detail/SPPXLY4S7HII2E2A")</f>
        <v>0</v>
      </c>
      <c r="V28" t="s">
        <v>191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192</v>
      </c>
      <c r="F29" t="s">
        <v>28</v>
      </c>
      <c r="G29" t="s">
        <v>72</v>
      </c>
      <c r="H29" s="1">
        <v>44874</v>
      </c>
      <c r="I29" s="1">
        <v>44876.46016832331</v>
      </c>
      <c r="J29" t="s">
        <v>193</v>
      </c>
      <c r="K29" t="s">
        <v>31</v>
      </c>
      <c r="M29" t="s">
        <v>74</v>
      </c>
      <c r="N29" t="s">
        <v>75</v>
      </c>
      <c r="S29" t="b">
        <v>1</v>
      </c>
      <c r="U29" s="2">
        <f>HYPERLINK("https://sbirkapp.gov.cz/detail/SPPQ5BESOBDRCGWY", "https://sbirkapp.gov.cz/detail/SPPQ5BESOBDRCGWY")</f>
        <v>0</v>
      </c>
      <c r="V29" t="s">
        <v>194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195</v>
      </c>
      <c r="F30" t="s">
        <v>28</v>
      </c>
      <c r="G30" t="s">
        <v>196</v>
      </c>
      <c r="H30" s="1">
        <v>44699</v>
      </c>
      <c r="I30" s="1">
        <v>44701.38382512584</v>
      </c>
      <c r="J30" t="s">
        <v>197</v>
      </c>
      <c r="K30" t="s">
        <v>31</v>
      </c>
      <c r="M30" t="s">
        <v>198</v>
      </c>
      <c r="N30" t="s">
        <v>199</v>
      </c>
      <c r="R30" t="s">
        <v>200</v>
      </c>
      <c r="S30" t="b">
        <v>0</v>
      </c>
      <c r="T30" s="1">
        <v>46114</v>
      </c>
      <c r="U30" s="2">
        <f>HYPERLINK("https://sbirkapp.gov.cz/detail/SPPCQVFV5TPLTEMU", "https://sbirkapp.gov.cz/detail/SPPCQVFV5TPLTEMU")</f>
        <v>0</v>
      </c>
      <c r="V30" t="s">
        <v>201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202</v>
      </c>
      <c r="F31" t="s">
        <v>37</v>
      </c>
      <c r="G31" t="s">
        <v>66</v>
      </c>
      <c r="H31" s="1">
        <v>44677</v>
      </c>
      <c r="I31" s="1">
        <v>44685.40764471569</v>
      </c>
      <c r="J31" t="s">
        <v>203</v>
      </c>
      <c r="K31" t="s">
        <v>31</v>
      </c>
      <c r="M31" t="s">
        <v>67</v>
      </c>
      <c r="N31" t="s">
        <v>68</v>
      </c>
      <c r="R31" t="s">
        <v>204</v>
      </c>
      <c r="S31" t="b">
        <v>0</v>
      </c>
      <c r="T31" s="1">
        <v>45849</v>
      </c>
      <c r="U31" s="2">
        <f>HYPERLINK("https://sbirkapp.gov.cz/detail/SPPLHLLQ5J6BYEYY", "https://sbirkapp.gov.cz/detail/SPPLHLLQ5J6BYEYY")</f>
        <v>0</v>
      </c>
      <c r="V31" t="s">
        <v>205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206</v>
      </c>
      <c r="F32" t="s">
        <v>37</v>
      </c>
      <c r="G32" t="s">
        <v>141</v>
      </c>
      <c r="H32" s="1">
        <v>44677</v>
      </c>
      <c r="I32" s="1">
        <v>44685.40500956838</v>
      </c>
      <c r="J32" t="s">
        <v>203</v>
      </c>
      <c r="K32" t="s">
        <v>31</v>
      </c>
      <c r="M32" t="s">
        <v>142</v>
      </c>
      <c r="N32" t="s">
        <v>143</v>
      </c>
      <c r="R32" t="s">
        <v>207</v>
      </c>
      <c r="S32" t="b">
        <v>0</v>
      </c>
      <c r="T32" s="1">
        <v>45658</v>
      </c>
      <c r="U32" s="2">
        <f>HYPERLINK("https://sbirkapp.gov.cz/detail/SPP2AOH67STMXILA", "https://sbirkapp.gov.cz/detail/SPP2AOH67STMXILA")</f>
        <v>0</v>
      </c>
      <c r="V32" t="s">
        <v>208</v>
      </c>
      <c r="W3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2026-04-28T11:04:13Z</dcterms:created>
  <dcterms:modified xsi:type="dcterms:W3CDTF">2026-04-28T11:04:13Z</dcterms:modified>
</cp:coreProperties>
</file>