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<sst xmlns="http://schemas.openxmlformats.org/spreadsheetml/2006/main" count="442" uniqueCount="200">
  <si>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</si>
  <si>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</si>
  <si>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</si>
  <si>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</si>
  <si>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</si>
  <si>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</si>
  <si>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</si>
  <si>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</si>
  <si>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</si>
  <si>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</si>
  <si>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</si>
  <si>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</si>
  <si>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</si>
  <si>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</si>
  <si>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</si>
  <si>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</si>
  <si>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</si>
  <si>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</si>
  <si>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</si>
  <si>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</si>
  <si>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</si>
  <si>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</si>
  <si>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</si>
  <si>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Město Nové Město pod Smrkem</t>
  </si>
  <si>
    <t>00263036</t>
  </si>
  <si>
    <t>63tbyqn</t>
  </si>
  <si>
    <t>Liberecký kraj</t>
  </si>
  <si>
    <t>3/2026</t>
  </si>
  <si>
    <t>Obecně závazná vyhláška</t>
  </si>
  <si>
    <t>Obecně závazná vyhláška o stanovení obecního systému odpadového hospodářství</t>
  </si>
  <si>
    <t>2026-07-01</t>
  </si>
  <si>
    <t>Běžný</t>
  </si>
  <si>
    <t>systém odpadového hospodářství</t>
  </si>
  <si>
    <t>zákon č. 541/2020 Sb., o odpadech - § 59 odst. 4</t>
  </si>
  <si>
    <t>3/2021: Obecně závazná vyhláška č. 3/2021 o stanovení obecního systému odpadového hospodářství</t>
  </si>
  <si>
    <t>1706654638</t>
  </si>
  <si>
    <t>2/2026</t>
  </si>
  <si>
    <t>Obecně závazná vyhláška, kterou se stanovují pravidla pro pohyb psů</t>
  </si>
  <si>
    <t>2026-04-01</t>
  </si>
  <si>
    <t>pohyb psů</t>
  </si>
  <si>
    <t>zákon č. 246/1992 Sb., na ochranu zvířat proti týrání - § 24 odst. 2</t>
  </si>
  <si>
    <t>5/2019: Obecně závazná vyhláška č. 5/2019 kterou se stanovují pravidla pro pohyb psů na veřejném prostranství</t>
  </si>
  <si>
    <t>1659894301</t>
  </si>
  <si>
    <t>1/2026</t>
  </si>
  <si>
    <t>Obecně závazná vyhláška o stanovení kratší doby nočního klidu</t>
  </si>
  <si>
    <t>noční klid</t>
  </si>
  <si>
    <t>zákon č. 251/2016 Sb., o některých přestupcích - § 5 odst. 7</t>
  </si>
  <si>
    <t>2/2025: Obecně závazná vyhláška o stanovení kratší doby nočního klidu</t>
  </si>
  <si>
    <t>1659892258</t>
  </si>
  <si>
    <t>4/2025</t>
  </si>
  <si>
    <t>Obecně závazná vyhláška, kterou se zrušuje Obecně závazná vyhláška č. 8/2023</t>
  </si>
  <si>
    <t>2026-01-06</t>
  </si>
  <si>
    <t>zrušovací</t>
  </si>
  <si>
    <t>ústavní zákon č. 1/1993 Sb., Ústava České republiky - čl. 104 odst. 3 - zrušovací OZV</t>
  </si>
  <si>
    <t>8/2023: Obecně závazná vyhláška o regulaci hlučné zábavní pyrotechniky</t>
  </si>
  <si>
    <t>1624813557</t>
  </si>
  <si>
    <t>3/2025</t>
  </si>
  <si>
    <t>Obecně závazná vyhláška o zákazu konzumace alkoholických nápojů, o zákazu žebrání a o zákazu bivakování a táboření na některých veřejných prostranstvích</t>
  </si>
  <si>
    <t>2025-10-03</t>
  </si>
  <si>
    <t>alkohol - zákaz konzumace; veřejný pořádek - žebrání; veřejný pořádek - jiné; veřejný pořádek - konzumace alkoholu</t>
  </si>
  <si>
    <t>zákon č. 65/2017 Sb., o ochraně zdraví před škodlivými účinky návykových látek - § 17 odst. 2 písm. a); zákon č. 128/2000 Sb., o obcích - § 10 písm. a) - žebrání; zákon č. 128/2000 Sb., o obcích - § 10 písm. c) - jiné; zákon č. 128/2000 Sb., o obcích - § 10 písm. a) - konzumace alkoholu</t>
  </si>
  <si>
    <t>4/2019: Obecně závazná vyhláška č. 4/2019 o zákazu žebrání; 6/2023: Obecně závazná vyhláška o zákazu konzumace alkoholických nápojů na veřejných prostranstvích</t>
  </si>
  <si>
    <t>1579937739</t>
  </si>
  <si>
    <t>2/2025</t>
  </si>
  <si>
    <t>2025-07-12</t>
  </si>
  <si>
    <t>1/2025: Obecně závazná vyhláška o stanovení kratší doby nočního klidu</t>
  </si>
  <si>
    <t>1/2026: Obecně závazná vyhláška o stanovení kratší doby nočního klidu</t>
  </si>
  <si>
    <t>1544945561</t>
  </si>
  <si>
    <t>1/2025</t>
  </si>
  <si>
    <t>2025-04-01</t>
  </si>
  <si>
    <t>2/2024: Obecně závazná vyhláška o stanovení kratší doby nočního klidu</t>
  </si>
  <si>
    <t>1486283643</t>
  </si>
  <si>
    <t>3/2024</t>
  </si>
  <si>
    <t>Obecně závazná vyhláška o stanovení místního koeficientu pro jednotlivá katastrální území</t>
  </si>
  <si>
    <t>2025-01-01</t>
  </si>
  <si>
    <t>daň z nemovitých věcí - místní koeficient</t>
  </si>
  <si>
    <t>zákon č. 338/1992 Sb., o dani z nemovitých věcí - § 12 odst. 1 písm. a) bod 2</t>
  </si>
  <si>
    <t>7/2023: Obecně závazná vyhláška o stanovení koeficientu pro výpočet daně z nemovitých věcí</t>
  </si>
  <si>
    <t>1359491012</t>
  </si>
  <si>
    <t>2/2024</t>
  </si>
  <si>
    <t>2024-06-01</t>
  </si>
  <si>
    <t>1/2024: Obecně závazná vyhláška o stanovení kratší doby nočního klidu</t>
  </si>
  <si>
    <t>1359488392</t>
  </si>
  <si>
    <t>1/2024</t>
  </si>
  <si>
    <t>2024-04-01</t>
  </si>
  <si>
    <t>3/2023: Obecně závazná vyhláška města Nové Město pod Smrkem o stanovení kratší doby nočního klidu</t>
  </si>
  <si>
    <t>1326664055</t>
  </si>
  <si>
    <t>8/2023</t>
  </si>
  <si>
    <t>Obecně závazná vyhláška o regulaci hlučné zábavní pyrotechniky</t>
  </si>
  <si>
    <t>2024-01-01</t>
  </si>
  <si>
    <t>veřejný pořádek - pyrotechnika</t>
  </si>
  <si>
    <t>zákon č. 128/2000 Sb., o obcích - § 10 písm. a) - pyrotechnika</t>
  </si>
  <si>
    <t>6/2019: Obecně závazná vyhláška č. 6/2019 o regulaci používání hlučné zábavní pyrotechniky</t>
  </si>
  <si>
    <t>4/2025: Obecně závazná vyhláška, kterou se zrušuje Obecně závazná vyhláška č. 8/2023</t>
  </si>
  <si>
    <t>1246664547</t>
  </si>
  <si>
    <t>7/2023</t>
  </si>
  <si>
    <t>Obecně závazná vyhláška o stanovení koeficientu pro výpočet daně z nemovitých věcí</t>
  </si>
  <si>
    <t>daň z nemovitých věcí - koeficient u staveb a jednotek</t>
  </si>
  <si>
    <t xml:space="preserve">zákon č. 338/1992 Sb., o dani z nemovitých věcí - § 11 odst. 3 písm. a)  </t>
  </si>
  <si>
    <t>3/2009: Obecně závazná vyhláška č. 3/2009 o stanovení koeficientů u daně z nemovitých věcí v územním obvodu města Nové Město pod Smrkem</t>
  </si>
  <si>
    <t>3/2024: Obecně závazná vyhláška o stanovení místního koeficientu pro jednotlivá katastrální území</t>
  </si>
  <si>
    <t>1246662371</t>
  </si>
  <si>
    <t>6/2023</t>
  </si>
  <si>
    <t>Obecně závazná vyhláška o zákazu konzumace alkoholických nápojů na veřejných prostranstvích</t>
  </si>
  <si>
    <t>veřejný pořádek - konzumace alkoholu</t>
  </si>
  <si>
    <t>zákon č. 128/2000 Sb., o obcích - § 10 písm. a) - konzumace alkoholu</t>
  </si>
  <si>
    <t>3/2019: Obecně závazná vyhláška č. 3/2019 o zákazu konzumace alkoholických nápojů</t>
  </si>
  <si>
    <t>3/2025: Obecně závazná vyhláška o zákazu konzumace alkoholických nápojů, o zákazu žebrání a o zákazu bivakování a táboření na některých veřejných prostranstvích; 3/2025: Obecně závazná vyhláška o zákazu konzumace alkoholických nápojů, o zákazu žebrání a o zákazu bivakování a táboření na některých veřejných prostranstvích</t>
  </si>
  <si>
    <t>1246660268</t>
  </si>
  <si>
    <t>5/2023</t>
  </si>
  <si>
    <t>Obecně závazná vyhláška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</si>
  <si>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</si>
  <si>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</si>
  <si>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2/2022: Obecně závazná vyhláška města Nové Město pod Smrkem o místním poplatku za obecní systém odpadového hospodářství</t>
  </si>
  <si>
    <t>1246656849</t>
  </si>
  <si>
    <t>4/2023</t>
  </si>
  <si>
    <t>Obecně závazná vyhláška 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</si>
  <si>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</si>
  <si>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</si>
  <si>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7/2019: Obecně závazná vyhláška č. 7/2019 o místním poplatku za užívání veřejného prostranství</t>
  </si>
  <si>
    <t>1246653486</t>
  </si>
  <si>
    <t>3/2021</t>
  </si>
  <si>
    <t>Obecně závazná vyhláška č. 3/2021 o stanovení obecního systému odpadového hospodářství</t>
  </si>
  <si>
    <t>2022-01-01</t>
  </si>
  <si>
    <t>Dle přechodného ustanovení</t>
  </si>
  <si>
    <t>3/2026: Obecně závazná vyhláška o stanovení obecního systému odpadového hospodářství</t>
  </si>
  <si>
    <t>1246558143</t>
  </si>
  <si>
    <t>1/2021</t>
  </si>
  <si>
    <t>Obecně závazná vyhláška č. 1/2021 o místním poplatku z pobytu</t>
  </si>
  <si>
    <t>2021-04-06</t>
  </si>
  <si>
    <t>místní poplatek z pobytu</t>
  </si>
  <si>
    <t>zákon č. 565/1990 Sb., o místních poplatcích - § 14 - z pobytu</t>
  </si>
  <si>
    <t>1246556831</t>
  </si>
  <si>
    <t>12/2019</t>
  </si>
  <si>
    <t>Obecně závazná vyhláška č. 12/2019 kterou se zrušují některé obecně závazné vyhlášky</t>
  </si>
  <si>
    <t>2020-01-01</t>
  </si>
  <si>
    <t>1246553434</t>
  </si>
  <si>
    <t>10/2019</t>
  </si>
  <si>
    <t>Obecně závazná vyhláška č. 10/2019 o místním poplatku ze psů</t>
  </si>
  <si>
    <t>místní poplatek ze psů</t>
  </si>
  <si>
    <t>zákon č. 565/1990 Sb., o místních poplatcích - § 14 - ze psů</t>
  </si>
  <si>
    <t>1246540005</t>
  </si>
  <si>
    <t>9/2019</t>
  </si>
  <si>
    <t>Obecně závazná vyhláška č. 9/2019 o místním poplatku ze vstupného</t>
  </si>
  <si>
    <t>místní poplatek ze vstupného</t>
  </si>
  <si>
    <t>zákon č. 565/1990 Sb., o místních poplatcích - § 14 - ze vstupného</t>
  </si>
  <si>
    <t>1246536689</t>
  </si>
  <si>
    <t>7/2019</t>
  </si>
  <si>
    <t>Obecně závazná vyhláška č. 7/2019 o místním poplatku za užívání veřejného prostranství</t>
  </si>
  <si>
    <t>4/2023: Obecně závazná vyhláška o místním poplatku za užívání veřejného prostranství</t>
  </si>
  <si>
    <t>1246523109</t>
  </si>
  <si>
    <t>6/2019</t>
  </si>
  <si>
    <t>Obecně závazná vyhláška č. 6/2019 o regulaci používání hlučné zábavní pyrotechniky</t>
  </si>
  <si>
    <t>1246516685</t>
  </si>
  <si>
    <t>5/2019</t>
  </si>
  <si>
    <t>Obecně závazná vyhláška č. 5/2019 kterou se stanovují pravidla pro pohyb psů na veřejném prostranství</t>
  </si>
  <si>
    <t>2/2026: Obecně závazná vyhláška, kterou se stanovují pravidla pro pohyb psů</t>
  </si>
  <si>
    <t>1246512974</t>
  </si>
  <si>
    <t>4/2019</t>
  </si>
  <si>
    <t>Obecně závazná vyhláška č. 4/2019 o zákazu žebrání</t>
  </si>
  <si>
    <t>veřejný pořádek - žebrání</t>
  </si>
  <si>
    <t>zákon č. 128/2000 Sb., o obcích - § 10 písm. a) - žebrání</t>
  </si>
  <si>
    <t>1246507706</t>
  </si>
  <si>
    <t>3/2019</t>
  </si>
  <si>
    <t>Obecně závazná vyhláška č. 3/2019 o zákazu konzumace alkoholických nápojů</t>
  </si>
  <si>
    <t>alkohol - zákaz konzumace</t>
  </si>
  <si>
    <t>zákon č. 65/2017 Sb., o ochraně zdraví před škodlivými účinky návykových látek - § 17 odst. 2 písm. a)</t>
  </si>
  <si>
    <t>6/2023: Obecně závazná vyhláška o zákazu konzumace alkoholických nápojů na veřejných prostranstvích</t>
  </si>
  <si>
    <t>1246505170</t>
  </si>
  <si>
    <t>2/2019</t>
  </si>
  <si>
    <t>Obecně závazná vyhláška č. 2/2019 o regulaci provozování hazardních her</t>
  </si>
  <si>
    <t>hazardní hry</t>
  </si>
  <si>
    <t xml:space="preserve">zákon č. 186/2016 Sb., o hazardních hrách - § 12 </t>
  </si>
  <si>
    <t>1246500243</t>
  </si>
  <si>
    <t>3/2009</t>
  </si>
  <si>
    <t>Obecně závazná vyhláška č. 3/2009 o stanovení koeficientů u daně z nemovitých věcí v územním obvodu města Nové Město pod Smrkem</t>
  </si>
  <si>
    <t>2010-01-01</t>
  </si>
  <si>
    <t>1246495293</t>
  </si>
  <si>
    <t>3/2023</t>
  </si>
  <si>
    <t>Obecně závazná vyhláška města Nové Město pod Smrkem o stanovení kratší doby nočního klidu</t>
  </si>
  <si>
    <t>2023-06-01</t>
  </si>
  <si>
    <t>1/2023: Obecně závazná vyhláška města Nové Město pod Smrkem o stanovení kratší doby nočního klidu</t>
  </si>
  <si>
    <t>1188260522</t>
  </si>
  <si>
    <t>2/2023</t>
  </si>
  <si>
    <t>Obecně závazná vyhláška, kterou se zrušují některé obecně závazné vyhlášky</t>
  </si>
  <si>
    <t>2023-04-01</t>
  </si>
  <si>
    <t>1157690493</t>
  </si>
  <si>
    <t>1/2023</t>
  </si>
  <si>
    <t>2023-03-31</t>
  </si>
  <si>
    <t>1/2022: Obecně závazná vyhláška č. 01/2022 o stanovení kratší doby nočního klidu</t>
  </si>
  <si>
    <t>1157688374</t>
  </si>
  <si>
    <t>2/2022</t>
  </si>
  <si>
    <t>Obecně závazná vyhláška města Nové Město pod Smrkem o místním poplatku za obecní systém odpadového hospodářství</t>
  </si>
  <si>
    <t>2023-01-01</t>
  </si>
  <si>
    <t>5/2023: Obecně závazná vyhláška o místním poplatku za obecní systém odpadového hospodářství</t>
  </si>
  <si>
    <t>1117092894</t>
  </si>
  <si>
    <t>1/2022</t>
  </si>
  <si>
    <t>Obecně závazná vyhláška č. 01/2022 o stanovení kratší doby nočního klidu</t>
  </si>
  <si>
    <t>2022-07-15</t>
  </si>
  <si>
    <t>1056722473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</si>
</sst>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3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9.7109375" customWidth="1"/>
    <col min="2" max="2" width="10.7109375" customWidth="1"/>
    <col min="3" max="3" width="9.7109375" customWidth="1"/>
    <col min="4" max="4" width="16.7109375" customWidth="1"/>
    <col min="5" max="5" width="9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46169</v>
      </c>
      <c r="I2" s="1">
        <v>46174.52793582321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HYPERLINK("https://sbirkapp.gov.cz/detail/SPPRDAM2WYU6TVUK", "https://sbirkapp.gov.cz/detail/SPPRDAM2WYU6TVUK")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46085</v>
      </c>
      <c r="I3" s="1">
        <v>46086.53788872191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HYPERLINK("https://sbirkapp.gov.cz/detail/SPPAWYZS4HE5Q7IM", "https://sbirkapp.gov.cz/detail/SPPAWYZS4HE5Q7IM")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46085</v>
      </c>
      <c r="I4" s="1">
        <v>46086.53489320574</v>
      </c>
      <c r="J4" t="s">
        <v>38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HYPERLINK("https://sbirkapp.gov.cz/detail/SPPSTAGIK3ZVGRFK", "https://sbirkapp.gov.cz/detail/SPPSTAGIK3ZVGRFK")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46008</v>
      </c>
      <c r="I5" s="1">
        <v>46013.41183131524</v>
      </c>
      <c r="J5" t="s">
        <v>51</v>
      </c>
      <c r="K5" t="s">
        <v>31</v>
      </c>
      <c r="M5" t="s">
        <v>52</v>
      </c>
      <c r="N5" t="s">
        <v>53</v>
      </c>
      <c r="P5" t="s">
        <v>54</v>
      </c>
      <c r="S5" t="b">
        <v>1</v>
      </c>
      <c r="U5" s="2">
        <f>HYPERLINK("https://sbirkapp.gov.cz/detail/SPPL3BPPWI54BRJU", "https://sbirkapp.gov.cz/detail/SPPL3BPPWI54BRJU")</f>
        <v>0</v>
      </c>
      <c r="V5" t="s">
        <v>55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56</v>
      </c>
      <c r="F6" t="s">
        <v>28</v>
      </c>
      <c r="G6" t="s">
        <v>57</v>
      </c>
      <c r="H6" s="1">
        <v>45917</v>
      </c>
      <c r="I6" s="1">
        <v>45918.4836167834</v>
      </c>
      <c r="J6" t="s">
        <v>58</v>
      </c>
      <c r="K6" t="s">
        <v>31</v>
      </c>
      <c r="M6" t="s">
        <v>59</v>
      </c>
      <c r="N6" t="s">
        <v>60</v>
      </c>
      <c r="P6" t="s">
        <v>61</v>
      </c>
      <c r="S6" t="b">
        <v>1</v>
      </c>
      <c r="U6" s="2">
        <f>HYPERLINK("https://sbirkapp.gov.cz/detail/SPP6SENQ57K6HE42", "https://sbirkapp.gov.cz/detail/SPP6SENQ57K6HE42")</f>
        <v>0</v>
      </c>
      <c r="V6" t="s">
        <v>62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63</v>
      </c>
      <c r="F7" t="s">
        <v>28</v>
      </c>
      <c r="G7" t="s">
        <v>44</v>
      </c>
      <c r="H7" s="1">
        <v>45833</v>
      </c>
      <c r="I7" s="1">
        <v>45835.51182481795</v>
      </c>
      <c r="J7" t="s">
        <v>64</v>
      </c>
      <c r="K7" t="s">
        <v>31</v>
      </c>
      <c r="M7" t="s">
        <v>45</v>
      </c>
      <c r="N7" t="s">
        <v>46</v>
      </c>
      <c r="P7" t="s">
        <v>65</v>
      </c>
      <c r="R7" t="s">
        <v>66</v>
      </c>
      <c r="S7" t="b">
        <v>0</v>
      </c>
      <c r="T7" s="1">
        <v>46113</v>
      </c>
      <c r="U7" s="2">
        <f>HYPERLINK("https://sbirkapp.gov.cz/detail/SPPYEJOPDH2NH2SG", "https://sbirkapp.gov.cz/detail/SPPYEJOPDH2NH2SG")</f>
        <v>0</v>
      </c>
      <c r="V7" t="s">
        <v>67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68</v>
      </c>
      <c r="F8" t="s">
        <v>28</v>
      </c>
      <c r="G8" t="s">
        <v>44</v>
      </c>
      <c r="H8" s="1">
        <v>45714</v>
      </c>
      <c r="I8" s="1">
        <v>45715.32101937682</v>
      </c>
      <c r="J8" t="s">
        <v>69</v>
      </c>
      <c r="K8" t="s">
        <v>31</v>
      </c>
      <c r="M8" t="s">
        <v>45</v>
      </c>
      <c r="N8" t="s">
        <v>46</v>
      </c>
      <c r="P8" t="s">
        <v>70</v>
      </c>
      <c r="R8" t="s">
        <v>47</v>
      </c>
      <c r="S8" t="b">
        <v>0</v>
      </c>
      <c r="T8" s="1">
        <v>45850</v>
      </c>
      <c r="U8" s="2">
        <f>HYPERLINK("https://sbirkapp.gov.cz/detail/SPPH4OZOWQVEEHHS", "https://sbirkapp.gov.cz/detail/SPPH4OZOWQVEEHHS")</f>
        <v>0</v>
      </c>
      <c r="V8" t="s">
        <v>71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72</v>
      </c>
      <c r="F9" t="s">
        <v>28</v>
      </c>
      <c r="G9" t="s">
        <v>73</v>
      </c>
      <c r="H9" s="1">
        <v>45427</v>
      </c>
      <c r="I9" s="1">
        <v>45428.43956190299</v>
      </c>
      <c r="J9" t="s">
        <v>74</v>
      </c>
      <c r="K9" t="s">
        <v>31</v>
      </c>
      <c r="M9" t="s">
        <v>75</v>
      </c>
      <c r="N9" t="s">
        <v>76</v>
      </c>
      <c r="P9" t="s">
        <v>77</v>
      </c>
      <c r="S9" t="b">
        <v>1</v>
      </c>
      <c r="U9" s="2">
        <f>HYPERLINK("https://sbirkapp.gov.cz/detail/SPPRTOAU4XSV3U5E", "https://sbirkapp.gov.cz/detail/SPPRTOAU4XSV3U5E")</f>
        <v>0</v>
      </c>
      <c r="V9" t="s">
        <v>78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79</v>
      </c>
      <c r="F10" t="s">
        <v>28</v>
      </c>
      <c r="G10" t="s">
        <v>44</v>
      </c>
      <c r="H10" s="1">
        <v>45427</v>
      </c>
      <c r="I10" s="1">
        <v>45428.43742785701</v>
      </c>
      <c r="J10" t="s">
        <v>80</v>
      </c>
      <c r="K10" t="s">
        <v>31</v>
      </c>
      <c r="M10" t="s">
        <v>45</v>
      </c>
      <c r="N10" t="s">
        <v>46</v>
      </c>
      <c r="P10" t="s">
        <v>81</v>
      </c>
      <c r="R10" t="s">
        <v>65</v>
      </c>
      <c r="S10" t="b">
        <v>0</v>
      </c>
      <c r="T10" s="1">
        <v>45748</v>
      </c>
      <c r="U10" s="2">
        <f>HYPERLINK("https://sbirkapp.gov.cz/detail/SPPDNO7GPKJ5YN6G", "https://sbirkapp.gov.cz/detail/SPPDNO7GPKJ5YN6G")</f>
        <v>0</v>
      </c>
      <c r="V10" t="s">
        <v>82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83</v>
      </c>
      <c r="F11" t="s">
        <v>28</v>
      </c>
      <c r="G11" t="s">
        <v>44</v>
      </c>
      <c r="H11" s="1">
        <v>45357</v>
      </c>
      <c r="I11" s="1">
        <v>45359.52086599606</v>
      </c>
      <c r="J11" t="s">
        <v>84</v>
      </c>
      <c r="K11" t="s">
        <v>31</v>
      </c>
      <c r="M11" t="s">
        <v>45</v>
      </c>
      <c r="N11" t="s">
        <v>46</v>
      </c>
      <c r="P11" t="s">
        <v>85</v>
      </c>
      <c r="R11" t="s">
        <v>70</v>
      </c>
      <c r="S11" t="b">
        <v>0</v>
      </c>
      <c r="T11" s="1">
        <v>45444</v>
      </c>
      <c r="U11" s="2">
        <f>HYPERLINK("https://sbirkapp.gov.cz/detail/SPPHKMDVMVTDFO56", "https://sbirkapp.gov.cz/detail/SPPHKMDVMVTDFO56")</f>
        <v>0</v>
      </c>
      <c r="V11" t="s">
        <v>86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87</v>
      </c>
      <c r="F12" t="s">
        <v>28</v>
      </c>
      <c r="G12" t="s">
        <v>88</v>
      </c>
      <c r="H12" s="1">
        <v>45182</v>
      </c>
      <c r="I12" s="1">
        <v>45195.55869645738</v>
      </c>
      <c r="J12" t="s">
        <v>89</v>
      </c>
      <c r="K12" t="s">
        <v>31</v>
      </c>
      <c r="M12" t="s">
        <v>90</v>
      </c>
      <c r="N12" t="s">
        <v>91</v>
      </c>
      <c r="P12" t="s">
        <v>92</v>
      </c>
      <c r="R12" t="s">
        <v>93</v>
      </c>
      <c r="S12" t="b">
        <v>0</v>
      </c>
      <c r="T12" s="1">
        <v>46028</v>
      </c>
      <c r="U12" s="2">
        <f>HYPERLINK("https://sbirkapp.gov.cz/detail/SPPXHDD2CD24OMXQ", "https://sbirkapp.gov.cz/detail/SPPXHDD2CD24OMXQ")</f>
        <v>0</v>
      </c>
      <c r="V12" t="s">
        <v>94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95</v>
      </c>
      <c r="F13" t="s">
        <v>28</v>
      </c>
      <c r="G13" t="s">
        <v>96</v>
      </c>
      <c r="H13" s="1">
        <v>45182</v>
      </c>
      <c r="I13" s="1">
        <v>45195.55554705515</v>
      </c>
      <c r="J13" t="s">
        <v>89</v>
      </c>
      <c r="K13" t="s">
        <v>31</v>
      </c>
      <c r="M13" t="s">
        <v>97</v>
      </c>
      <c r="N13" t="s">
        <v>98</v>
      </c>
      <c r="P13" t="s">
        <v>99</v>
      </c>
      <c r="R13" t="s">
        <v>100</v>
      </c>
      <c r="S13" t="b">
        <v>0</v>
      </c>
      <c r="T13" s="1">
        <v>45658</v>
      </c>
      <c r="U13" s="2">
        <f>HYPERLINK("https://sbirkapp.gov.cz/detail/SPP7LYR7RLW5GI5S", "https://sbirkapp.gov.cz/detail/SPP7LYR7RLW5GI5S")</f>
        <v>0</v>
      </c>
      <c r="V13" t="s">
        <v>101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102</v>
      </c>
      <c r="F14" t="s">
        <v>28</v>
      </c>
      <c r="G14" t="s">
        <v>103</v>
      </c>
      <c r="H14" s="1">
        <v>45182</v>
      </c>
      <c r="I14" s="1">
        <v>45195.55238415969</v>
      </c>
      <c r="J14" t="s">
        <v>89</v>
      </c>
      <c r="K14" t="s">
        <v>31</v>
      </c>
      <c r="M14" t="s">
        <v>104</v>
      </c>
      <c r="N14" t="s">
        <v>105</v>
      </c>
      <c r="P14" t="s">
        <v>106</v>
      </c>
      <c r="R14" t="s">
        <v>107</v>
      </c>
      <c r="S14" t="b">
        <v>0</v>
      </c>
      <c r="T14" s="1">
        <v>45933</v>
      </c>
      <c r="U14" s="2">
        <f>HYPERLINK("https://sbirkapp.gov.cz/detail/SPP726NDLFVV5CLK", "https://sbirkapp.gov.cz/detail/SPP726NDLFVV5CLK")</f>
        <v>0</v>
      </c>
      <c r="V14" t="s">
        <v>108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109</v>
      </c>
      <c r="F15" t="s">
        <v>28</v>
      </c>
      <c r="G15" t="s">
        <v>110</v>
      </c>
      <c r="H15" s="1">
        <v>45182</v>
      </c>
      <c r="I15" s="1">
        <v>45195.54818670073</v>
      </c>
      <c r="J15" t="s">
        <v>89</v>
      </c>
      <c r="K15" t="s">
        <v>31</v>
      </c>
      <c r="M15" t="s">
        <v>111</v>
      </c>
      <c r="N15" t="s">
        <v>112</v>
      </c>
      <c r="P15" t="s">
        <v>113</v>
      </c>
      <c r="S15" t="b">
        <v>1</v>
      </c>
      <c r="U15" s="2">
        <f>HYPERLINK("https://sbirkapp.gov.cz/detail/SPPSGQ2DR3IKUJZ4", "https://sbirkapp.gov.cz/detail/SPPSGQ2DR3IKUJZ4")</f>
        <v>0</v>
      </c>
      <c r="V15" t="s">
        <v>114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115</v>
      </c>
      <c r="F16" t="s">
        <v>28</v>
      </c>
      <c r="G16" t="s">
        <v>116</v>
      </c>
      <c r="H16" s="1">
        <v>45182</v>
      </c>
      <c r="I16" s="1">
        <v>45195.54450229461</v>
      </c>
      <c r="J16" t="s">
        <v>89</v>
      </c>
      <c r="K16" t="s">
        <v>31</v>
      </c>
      <c r="M16" t="s">
        <v>117</v>
      </c>
      <c r="N16" t="s">
        <v>118</v>
      </c>
      <c r="P16" t="s">
        <v>119</v>
      </c>
      <c r="S16" t="b">
        <v>1</v>
      </c>
      <c r="U16" s="2">
        <f>HYPERLINK("https://sbirkapp.gov.cz/detail/SPP6TKMWILC2Q4G6", "https://sbirkapp.gov.cz/detail/SPP6TKMWILC2Q4G6")</f>
        <v>0</v>
      </c>
      <c r="V16" t="s">
        <v>120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121</v>
      </c>
      <c r="F17" t="s">
        <v>28</v>
      </c>
      <c r="G17" t="s">
        <v>122</v>
      </c>
      <c r="H17" s="1">
        <v>44545</v>
      </c>
      <c r="I17" s="1">
        <v>45195.43670169907</v>
      </c>
      <c r="J17" t="s">
        <v>123</v>
      </c>
      <c r="K17" t="s">
        <v>124</v>
      </c>
      <c r="L17" s="1">
        <v>44545</v>
      </c>
      <c r="M17" t="s">
        <v>111</v>
      </c>
      <c r="N17" t="s">
        <v>112</v>
      </c>
      <c r="R17" t="s">
        <v>125</v>
      </c>
      <c r="S17" t="b">
        <v>0</v>
      </c>
      <c r="T17" s="1">
        <v>46204</v>
      </c>
      <c r="U17" s="2">
        <f>HYPERLINK("https://sbirkapp.gov.cz/detail/SPPKEIFVBLDLA2JI", "https://sbirkapp.gov.cz/detail/SPPKEIFVBLDLA2JI")</f>
        <v>0</v>
      </c>
      <c r="V17" t="s">
        <v>126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127</v>
      </c>
      <c r="F18" t="s">
        <v>28</v>
      </c>
      <c r="G18" t="s">
        <v>128</v>
      </c>
      <c r="H18" s="1">
        <v>44258</v>
      </c>
      <c r="I18" s="1">
        <v>45195.43459674552</v>
      </c>
      <c r="J18" t="s">
        <v>129</v>
      </c>
      <c r="K18" t="s">
        <v>124</v>
      </c>
      <c r="L18" s="1">
        <v>44277</v>
      </c>
      <c r="M18" t="s">
        <v>130</v>
      </c>
      <c r="N18" t="s">
        <v>131</v>
      </c>
      <c r="S18" t="b">
        <v>1</v>
      </c>
      <c r="U18" s="2">
        <f>HYPERLINK("https://sbirkapp.gov.cz/detail/SPPSSG6CFC5SE2DA", "https://sbirkapp.gov.cz/detail/SPPSSG6CFC5SE2DA")</f>
        <v>0</v>
      </c>
      <c r="V18" t="s">
        <v>132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133</v>
      </c>
      <c r="F19" t="s">
        <v>28</v>
      </c>
      <c r="G19" t="s">
        <v>134</v>
      </c>
      <c r="H19" s="1">
        <v>43808</v>
      </c>
      <c r="I19" s="1">
        <v>45195.43090955217</v>
      </c>
      <c r="J19" t="s">
        <v>135</v>
      </c>
      <c r="K19" t="s">
        <v>124</v>
      </c>
      <c r="L19" s="1">
        <v>43810</v>
      </c>
      <c r="M19" t="s">
        <v>52</v>
      </c>
      <c r="N19" t="s">
        <v>53</v>
      </c>
      <c r="S19" t="b">
        <v>1</v>
      </c>
      <c r="U19" s="2">
        <f>HYPERLINK("https://sbirkapp.gov.cz/detail/SPPME37BV6EDOTUK", "https://sbirkapp.gov.cz/detail/SPPME37BV6EDOTUK")</f>
        <v>0</v>
      </c>
      <c r="V19" t="s">
        <v>136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137</v>
      </c>
      <c r="F20" t="s">
        <v>28</v>
      </c>
      <c r="G20" t="s">
        <v>138</v>
      </c>
      <c r="H20" s="1">
        <v>43808</v>
      </c>
      <c r="I20" s="1">
        <v>45195.41913978706</v>
      </c>
      <c r="J20" t="s">
        <v>135</v>
      </c>
      <c r="K20" t="s">
        <v>124</v>
      </c>
      <c r="L20" s="1">
        <v>43810</v>
      </c>
      <c r="M20" t="s">
        <v>139</v>
      </c>
      <c r="N20" t="s">
        <v>140</v>
      </c>
      <c r="S20" t="b">
        <v>1</v>
      </c>
      <c r="U20" s="2">
        <f>HYPERLINK("https://sbirkapp.gov.cz/detail/SPPTAUREFCM227TM", "https://sbirkapp.gov.cz/detail/SPPTAUREFCM227TM")</f>
        <v>0</v>
      </c>
      <c r="V20" t="s">
        <v>141</v>
      </c>
      <c r="W20">
        <v>1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142</v>
      </c>
      <c r="F21" t="s">
        <v>28</v>
      </c>
      <c r="G21" t="s">
        <v>143</v>
      </c>
      <c r="H21" s="1">
        <v>43808</v>
      </c>
      <c r="I21" s="1">
        <v>45195.4170369733</v>
      </c>
      <c r="J21" t="s">
        <v>135</v>
      </c>
      <c r="K21" t="s">
        <v>124</v>
      </c>
      <c r="L21" s="1">
        <v>43810</v>
      </c>
      <c r="M21" t="s">
        <v>144</v>
      </c>
      <c r="N21" t="s">
        <v>145</v>
      </c>
      <c r="S21" t="b">
        <v>1</v>
      </c>
      <c r="U21" s="2">
        <f>HYPERLINK("https://sbirkapp.gov.cz/detail/SPPAS35MSHGQPUR6", "https://sbirkapp.gov.cz/detail/SPPAS35MSHGQPUR6")</f>
        <v>0</v>
      </c>
      <c r="V21" t="s">
        <v>146</v>
      </c>
      <c r="W21">
        <v>1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147</v>
      </c>
      <c r="F22" t="s">
        <v>28</v>
      </c>
      <c r="G22" t="s">
        <v>148</v>
      </c>
      <c r="H22" s="1">
        <v>43808</v>
      </c>
      <c r="I22" s="1">
        <v>45195.40077460684</v>
      </c>
      <c r="J22" t="s">
        <v>135</v>
      </c>
      <c r="K22" t="s">
        <v>124</v>
      </c>
      <c r="L22" s="1">
        <v>43810</v>
      </c>
      <c r="M22" t="s">
        <v>117</v>
      </c>
      <c r="N22" t="s">
        <v>118</v>
      </c>
      <c r="R22" t="s">
        <v>149</v>
      </c>
      <c r="S22" t="b">
        <v>0</v>
      </c>
      <c r="T22" s="1">
        <v>45292</v>
      </c>
      <c r="U22" s="2">
        <f>HYPERLINK("https://sbirkapp.gov.cz/detail/SPPMI2DFSLEF35KM", "https://sbirkapp.gov.cz/detail/SPPMI2DFSLEF35KM")</f>
        <v>0</v>
      </c>
      <c r="V22" t="s">
        <v>150</v>
      </c>
      <c r="W22">
        <v>1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151</v>
      </c>
      <c r="F23" t="s">
        <v>28</v>
      </c>
      <c r="G23" t="s">
        <v>152</v>
      </c>
      <c r="H23" s="1">
        <v>43808</v>
      </c>
      <c r="I23" s="1">
        <v>45195.39287675234</v>
      </c>
      <c r="J23" t="s">
        <v>135</v>
      </c>
      <c r="K23" t="s">
        <v>124</v>
      </c>
      <c r="L23" s="1">
        <v>43810</v>
      </c>
      <c r="M23" t="s">
        <v>90</v>
      </c>
      <c r="N23" t="s">
        <v>91</v>
      </c>
      <c r="R23" t="s">
        <v>54</v>
      </c>
      <c r="S23" t="b">
        <v>0</v>
      </c>
      <c r="T23" s="1">
        <v>45292</v>
      </c>
      <c r="U23" s="2">
        <f>HYPERLINK("https://sbirkapp.gov.cz/detail/SPPA7SL3MXEA3A7C", "https://sbirkapp.gov.cz/detail/SPPA7SL3MXEA3A7C")</f>
        <v>0</v>
      </c>
      <c r="V23" t="s">
        <v>153</v>
      </c>
      <c r="W23">
        <v>1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154</v>
      </c>
      <c r="F24" t="s">
        <v>28</v>
      </c>
      <c r="G24" t="s">
        <v>155</v>
      </c>
      <c r="H24" s="1">
        <v>43808</v>
      </c>
      <c r="I24" s="1">
        <v>45195.38920391843</v>
      </c>
      <c r="J24" t="s">
        <v>135</v>
      </c>
      <c r="K24" t="s">
        <v>124</v>
      </c>
      <c r="L24" s="1">
        <v>43810</v>
      </c>
      <c r="M24" t="s">
        <v>39</v>
      </c>
      <c r="N24" t="s">
        <v>40</v>
      </c>
      <c r="R24" t="s">
        <v>156</v>
      </c>
      <c r="S24" t="b">
        <v>0</v>
      </c>
      <c r="T24" s="1">
        <v>46113</v>
      </c>
      <c r="U24" s="2">
        <f>HYPERLINK("https://sbirkapp.gov.cz/detail/SPPEDWD3MTMKOZGO", "https://sbirkapp.gov.cz/detail/SPPEDWD3MTMKOZGO")</f>
        <v>0</v>
      </c>
      <c r="V24" t="s">
        <v>157</v>
      </c>
      <c r="W24">
        <v>1</v>
      </c>
    </row>
    <row r="25" spans="1:23">
      <c r="A25" t="s">
        <v>23</v>
      </c>
      <c r="B25" t="s">
        <v>24</v>
      </c>
      <c r="C25" t="s">
        <v>25</v>
      </c>
      <c r="D25" t="s">
        <v>26</v>
      </c>
      <c r="E25" t="s">
        <v>158</v>
      </c>
      <c r="F25" t="s">
        <v>28</v>
      </c>
      <c r="G25" t="s">
        <v>159</v>
      </c>
      <c r="H25" s="1">
        <v>43808</v>
      </c>
      <c r="I25" s="1">
        <v>45195.38498789706</v>
      </c>
      <c r="J25" t="s">
        <v>135</v>
      </c>
      <c r="K25" t="s">
        <v>124</v>
      </c>
      <c r="L25" s="1">
        <v>43810</v>
      </c>
      <c r="M25" t="s">
        <v>160</v>
      </c>
      <c r="N25" t="s">
        <v>161</v>
      </c>
      <c r="R25" t="s">
        <v>107</v>
      </c>
      <c r="S25" t="b">
        <v>0</v>
      </c>
      <c r="T25" s="1">
        <v>45933</v>
      </c>
      <c r="U25" s="2">
        <f>HYPERLINK("https://sbirkapp.gov.cz/detail/SPPELDR7WKHKBGMY", "https://sbirkapp.gov.cz/detail/SPPELDR7WKHKBGMY")</f>
        <v>0</v>
      </c>
      <c r="V25" t="s">
        <v>162</v>
      </c>
      <c r="W25">
        <v>1</v>
      </c>
    </row>
    <row r="26" spans="1:23">
      <c r="A26" t="s">
        <v>23</v>
      </c>
      <c r="B26" t="s">
        <v>24</v>
      </c>
      <c r="C26" t="s">
        <v>25</v>
      </c>
      <c r="D26" t="s">
        <v>26</v>
      </c>
      <c r="E26" t="s">
        <v>163</v>
      </c>
      <c r="F26" t="s">
        <v>28</v>
      </c>
      <c r="G26" t="s">
        <v>164</v>
      </c>
      <c r="H26" s="1">
        <v>43808</v>
      </c>
      <c r="I26" s="1">
        <v>45195.38235335379</v>
      </c>
      <c r="J26" t="s">
        <v>135</v>
      </c>
      <c r="K26" t="s">
        <v>124</v>
      </c>
      <c r="L26" s="1">
        <v>43810</v>
      </c>
      <c r="M26" t="s">
        <v>165</v>
      </c>
      <c r="N26" t="s">
        <v>166</v>
      </c>
      <c r="R26" t="s">
        <v>167</v>
      </c>
      <c r="S26" t="b">
        <v>0</v>
      </c>
      <c r="T26" s="1">
        <v>45292</v>
      </c>
      <c r="U26" s="2">
        <f>HYPERLINK("https://sbirkapp.gov.cz/detail/SPPYNFKAGGTOT2KC", "https://sbirkapp.gov.cz/detail/SPPYNFKAGGTOT2KC")</f>
        <v>0</v>
      </c>
      <c r="V26" t="s">
        <v>168</v>
      </c>
      <c r="W26">
        <v>1</v>
      </c>
    </row>
    <row r="27" spans="1:23">
      <c r="A27" t="s">
        <v>23</v>
      </c>
      <c r="B27" t="s">
        <v>24</v>
      </c>
      <c r="C27" t="s">
        <v>25</v>
      </c>
      <c r="D27" t="s">
        <v>26</v>
      </c>
      <c r="E27" t="s">
        <v>169</v>
      </c>
      <c r="F27" t="s">
        <v>28</v>
      </c>
      <c r="G27" t="s">
        <v>170</v>
      </c>
      <c r="H27" s="1">
        <v>43733</v>
      </c>
      <c r="I27" s="1">
        <v>45195.37709666348</v>
      </c>
      <c r="J27" t="s">
        <v>135</v>
      </c>
      <c r="K27" t="s">
        <v>124</v>
      </c>
      <c r="L27" s="1">
        <v>43756</v>
      </c>
      <c r="M27" t="s">
        <v>171</v>
      </c>
      <c r="N27" t="s">
        <v>172</v>
      </c>
      <c r="S27" t="b">
        <v>1</v>
      </c>
      <c r="U27" s="2">
        <f>HYPERLINK("https://sbirkapp.gov.cz/detail/SPPIEPKBSV2FBEDE", "https://sbirkapp.gov.cz/detail/SPPIEPKBSV2FBEDE")</f>
        <v>0</v>
      </c>
      <c r="V27" t="s">
        <v>173</v>
      </c>
      <c r="W27">
        <v>1</v>
      </c>
    </row>
    <row r="28" spans="1:23">
      <c r="A28" t="s">
        <v>23</v>
      </c>
      <c r="B28" t="s">
        <v>24</v>
      </c>
      <c r="C28" t="s">
        <v>25</v>
      </c>
      <c r="D28" t="s">
        <v>26</v>
      </c>
      <c r="E28" t="s">
        <v>174</v>
      </c>
      <c r="F28" t="s">
        <v>28</v>
      </c>
      <c r="G28" t="s">
        <v>175</v>
      </c>
      <c r="H28" s="1">
        <v>40142</v>
      </c>
      <c r="I28" s="1">
        <v>45195.37342250764</v>
      </c>
      <c r="J28" t="s">
        <v>176</v>
      </c>
      <c r="K28" t="s">
        <v>124</v>
      </c>
      <c r="L28" s="1">
        <v>40144</v>
      </c>
      <c r="M28" t="s">
        <v>97</v>
      </c>
      <c r="N28" t="s">
        <v>98</v>
      </c>
      <c r="R28" t="s">
        <v>77</v>
      </c>
      <c r="S28" t="b">
        <v>0</v>
      </c>
      <c r="T28" s="1">
        <v>45292</v>
      </c>
      <c r="U28" s="2">
        <f>HYPERLINK("https://sbirkapp.gov.cz/detail/SPPDH7TPRLV47L3Q", "https://sbirkapp.gov.cz/detail/SPPDH7TPRLV47L3Q")</f>
        <v>0</v>
      </c>
      <c r="V28" t="s">
        <v>177</v>
      </c>
      <c r="W28">
        <v>1</v>
      </c>
    </row>
    <row r="29" spans="1:23">
      <c r="A29" t="s">
        <v>23</v>
      </c>
      <c r="B29" t="s">
        <v>24</v>
      </c>
      <c r="C29" t="s">
        <v>25</v>
      </c>
      <c r="D29" t="s">
        <v>26</v>
      </c>
      <c r="E29" t="s">
        <v>178</v>
      </c>
      <c r="F29" t="s">
        <v>28</v>
      </c>
      <c r="G29" t="s">
        <v>179</v>
      </c>
      <c r="H29" s="1">
        <v>45056</v>
      </c>
      <c r="I29" s="1">
        <v>45057.45110757568</v>
      </c>
      <c r="J29" t="s">
        <v>180</v>
      </c>
      <c r="K29" t="s">
        <v>31</v>
      </c>
      <c r="M29" t="s">
        <v>45</v>
      </c>
      <c r="N29" t="s">
        <v>46</v>
      </c>
      <c r="P29" t="s">
        <v>181</v>
      </c>
      <c r="R29" t="s">
        <v>81</v>
      </c>
      <c r="S29" t="b">
        <v>0</v>
      </c>
      <c r="T29" s="1">
        <v>45383</v>
      </c>
      <c r="U29" s="2">
        <f>HYPERLINK("https://sbirkapp.gov.cz/detail/SPPPI3Z6KCNQ7RKS", "https://sbirkapp.gov.cz/detail/SPPPI3Z6KCNQ7RKS")</f>
        <v>0</v>
      </c>
      <c r="V29" t="s">
        <v>182</v>
      </c>
      <c r="W29">
        <v>1</v>
      </c>
    </row>
    <row r="30" spans="1:23">
      <c r="A30" t="s">
        <v>23</v>
      </c>
      <c r="B30" t="s">
        <v>24</v>
      </c>
      <c r="C30" t="s">
        <v>25</v>
      </c>
      <c r="D30" t="s">
        <v>26</v>
      </c>
      <c r="E30" t="s">
        <v>183</v>
      </c>
      <c r="F30" t="s">
        <v>28</v>
      </c>
      <c r="G30" t="s">
        <v>184</v>
      </c>
      <c r="H30" s="1">
        <v>44993</v>
      </c>
      <c r="I30" s="1">
        <v>44995.4371514801</v>
      </c>
      <c r="J30" t="s">
        <v>185</v>
      </c>
      <c r="K30" t="s">
        <v>31</v>
      </c>
      <c r="M30" t="s">
        <v>52</v>
      </c>
      <c r="N30" t="s">
        <v>53</v>
      </c>
      <c r="S30" t="b">
        <v>1</v>
      </c>
      <c r="U30" s="2">
        <f>HYPERLINK("https://sbirkapp.gov.cz/detail/SPPM2PR3LK34EVSA", "https://sbirkapp.gov.cz/detail/SPPM2PR3LK34EVSA")</f>
        <v>0</v>
      </c>
      <c r="V30" t="s">
        <v>186</v>
      </c>
      <c r="W30">
        <v>1</v>
      </c>
    </row>
    <row r="31" spans="1:23">
      <c r="A31" t="s">
        <v>23</v>
      </c>
      <c r="B31" t="s">
        <v>24</v>
      </c>
      <c r="C31" t="s">
        <v>25</v>
      </c>
      <c r="D31" t="s">
        <v>26</v>
      </c>
      <c r="E31" t="s">
        <v>187</v>
      </c>
      <c r="F31" t="s">
        <v>28</v>
      </c>
      <c r="G31" t="s">
        <v>179</v>
      </c>
      <c r="H31" s="1">
        <v>44993</v>
      </c>
      <c r="I31" s="1">
        <v>44995.43452538254</v>
      </c>
      <c r="J31" t="s">
        <v>188</v>
      </c>
      <c r="K31" t="s">
        <v>31</v>
      </c>
      <c r="M31" t="s">
        <v>45</v>
      </c>
      <c r="N31" t="s">
        <v>46</v>
      </c>
      <c r="P31" t="s">
        <v>189</v>
      </c>
      <c r="R31" t="s">
        <v>85</v>
      </c>
      <c r="S31" t="b">
        <v>0</v>
      </c>
      <c r="T31" s="1">
        <v>45078</v>
      </c>
      <c r="U31" s="2">
        <f>HYPERLINK("https://sbirkapp.gov.cz/detail/SPPOGIQ24RAXWLT2", "https://sbirkapp.gov.cz/detail/SPPOGIQ24RAXWLT2")</f>
        <v>0</v>
      </c>
      <c r="V31" t="s">
        <v>190</v>
      </c>
      <c r="W31">
        <v>2</v>
      </c>
    </row>
    <row r="32" spans="1:23">
      <c r="A32" t="s">
        <v>23</v>
      </c>
      <c r="B32" t="s">
        <v>24</v>
      </c>
      <c r="C32" t="s">
        <v>25</v>
      </c>
      <c r="D32" t="s">
        <v>26</v>
      </c>
      <c r="E32" t="s">
        <v>191</v>
      </c>
      <c r="F32" t="s">
        <v>28</v>
      </c>
      <c r="G32" t="s">
        <v>192</v>
      </c>
      <c r="H32" s="1">
        <v>44909</v>
      </c>
      <c r="I32" s="1">
        <v>44911.38380200552</v>
      </c>
      <c r="J32" t="s">
        <v>193</v>
      </c>
      <c r="K32" t="s">
        <v>31</v>
      </c>
      <c r="M32" t="s">
        <v>111</v>
      </c>
      <c r="N32" t="s">
        <v>112</v>
      </c>
      <c r="R32" t="s">
        <v>194</v>
      </c>
      <c r="S32" t="b">
        <v>0</v>
      </c>
      <c r="T32" s="1">
        <v>45292</v>
      </c>
      <c r="U32" s="2">
        <f>HYPERLINK("https://sbirkapp.gov.cz/detail/SPPDAHLAIYL6V4NO", "https://sbirkapp.gov.cz/detail/SPPDAHLAIYL6V4NO")</f>
        <v>0</v>
      </c>
      <c r="V32" t="s">
        <v>195</v>
      </c>
      <c r="W32">
        <v>2</v>
      </c>
    </row>
    <row r="33" spans="1:23">
      <c r="A33" t="s">
        <v>23</v>
      </c>
      <c r="B33" t="s">
        <v>24</v>
      </c>
      <c r="C33" t="s">
        <v>25</v>
      </c>
      <c r="D33" t="s">
        <v>26</v>
      </c>
      <c r="E33" t="s">
        <v>196</v>
      </c>
      <c r="F33" t="s">
        <v>28</v>
      </c>
      <c r="G33" t="s">
        <v>197</v>
      </c>
      <c r="H33" s="1">
        <v>44741</v>
      </c>
      <c r="I33" s="1">
        <v>44743.34006042952</v>
      </c>
      <c r="J33" t="s">
        <v>198</v>
      </c>
      <c r="K33" t="s">
        <v>31</v>
      </c>
      <c r="M33" t="s">
        <v>45</v>
      </c>
      <c r="N33" t="s">
        <v>46</v>
      </c>
      <c r="R33" t="s">
        <v>181</v>
      </c>
      <c r="S33" t="b">
        <v>0</v>
      </c>
      <c r="T33" s="1">
        <v>45016</v>
      </c>
      <c r="U33" s="2">
        <f>HYPERLINK("https://sbirkapp.gov.cz/detail/SPPB4YOR3YWWC7YO", "https://sbirkapp.gov.cz/detail/SPPB4YOR3YWWC7YO")</f>
        <v>0</v>
      </c>
      <c r="V33" t="s">
        <v>199</v>
      </c>
      <c r="W33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2026-08-16T22:51:47Z</dcterms:created>
  <dcterms:modified xsi:type="dcterms:W3CDTF">2026-08-16T22:51:47Z</dcterms:modified>
</cp:coreProperties>
</file>