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<sst xmlns="http://schemas.openxmlformats.org/spreadsheetml/2006/main" count="512" uniqueCount="229">
  <si>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</si>
  <si>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</si>
  <si>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</si>
  <si>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</si>
  <si>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</si>
  <si>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</si>
  <si>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</si>
  <si>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</si>
  <si>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</si>
  <si>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</si>
  <si>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</si>
  <si>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</si>
  <si>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</si>
  <si>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</si>
  <si>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</si>
  <si>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</si>
  <si>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</si>
  <si>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</si>
  <si>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</si>
  <si>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</si>
  <si>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</si>
  <si>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</si>
  <si>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</si>
  <si>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Pohořelice</t>
  </si>
  <si>
    <t>00283509</t>
  </si>
  <si>
    <t>5vjbzr8</t>
  </si>
  <si>
    <t>Jihomoravský kraj</t>
  </si>
  <si>
    <t>3/2026</t>
  </si>
  <si>
    <t>Nařízení</t>
  </si>
  <si>
    <t>Nařízení města Pohořelice, kterým se vydává tržní řád</t>
  </si>
  <si>
    <t>2026-06-24</t>
  </si>
  <si>
    <t>Běžný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</si>
  <si>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</si>
  <si>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</si>
  <si>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1/2012: Nařízení města Pohořelice č. 1/2012, kterým se vydává Tržní řád</t>
  </si>
  <si>
    <t>1711047828</t>
  </si>
  <si>
    <t>2/2026</t>
  </si>
  <si>
    <t>Obecně závazná vyhláška</t>
  </si>
  <si>
    <t>Obecně závazná vyhláška města Pohořelice o nočním klidu</t>
  </si>
  <si>
    <t>noční klid</t>
  </si>
  <si>
    <t>zákon č. 251/2016 Sb., o některých přestupcích - § 5 odst. 7</t>
  </si>
  <si>
    <t>4/2024: Obecně závazná vyhláška města Pohořelice o nočním klidu</t>
  </si>
  <si>
    <t>1711026532</t>
  </si>
  <si>
    <t>1/2026</t>
  </si>
  <si>
    <t>Obecně závazná vyhláška města Pohořelice, kterou se reguluje konzumace alkoholických nápojů</t>
  </si>
  <si>
    <t>alkohol - regulace alkoholu na akcích; alkohol - zákaz konzumace</t>
  </si>
  <si>
    <t>zákon č. 65/2017 Sb., o ochraně zdraví před škodlivými účinky návykových látek - § 17 odst. 2 písm. b); zákon č. 65/2017 Sb., o ochraně zdraví před škodlivými účinky návykových látek - § 17 odst. 2 písm. a)</t>
  </si>
  <si>
    <t>2/2025: Obecně závazná vyhláška města Pohořelice, kterou se zakazuje požívání alkoholických nápojů za účelem zabezpečení místních záležitostí veřejného pořádku na veřejných prostranstvích</t>
  </si>
  <si>
    <t>1711019689</t>
  </si>
  <si>
    <t>3/2025</t>
  </si>
  <si>
    <t>Obecně závazná vyhláška města Pohořelice, kterou se stanoví pravidla pro pohyb psů na veřejném prostranství ve městě Pohořelice</t>
  </si>
  <si>
    <t>2025-04-26</t>
  </si>
  <si>
    <t>pohyb psů</t>
  </si>
  <si>
    <t>zákon č. 246/1992 Sb., na ochranu zvířat proti týrání - § 24 odst. 2</t>
  </si>
  <si>
    <t>8/2024: Obecně závazná vyhláška města Pohořelice, kterou se stanovují pravidla pro pohyb psů na veřejném prostranství ve městě Pohořelice</t>
  </si>
  <si>
    <t>1508395485</t>
  </si>
  <si>
    <t>2/2025</t>
  </si>
  <si>
    <t>Obecně závazná vyhláška města Pohořelice, kterou se zakazuje požívání alkoholických nápojů za účelem zabezpečení místních záležitostí veřejného pořádku na veřejných prostranstvích</t>
  </si>
  <si>
    <t>veřejný pořádek - konzumace alkoholu</t>
  </si>
  <si>
    <t>zákon č. 128/2000 Sb., o obcích - § 10 písm. a) - konzumace alkoholu</t>
  </si>
  <si>
    <t>9/2024: Obecně závazná vyhláška města Pohořelice, kterou se zakazuje požívání alkoholických nápojů za účelem zabezpečení místních záležitostí veřejného pořádku na veřejných prostranstvích</t>
  </si>
  <si>
    <t>1/2026: Obecně závazná vyhláška města Pohořelice, kterou se reguluje konzumace alkoholických nápojů</t>
  </si>
  <si>
    <t>1508390136</t>
  </si>
  <si>
    <t>1/2025</t>
  </si>
  <si>
    <t>Obecně závazná vyhláška města Pohořelice, kterou se zrušuje Obecně závazná vyhláška č. 5/2012, kterou se stanovují podmínky pro spalování suchých rostlinných materiálů ze dne 12. 12. 2012</t>
  </si>
  <si>
    <t>zrušovací</t>
  </si>
  <si>
    <t>ústavní zákon č. 1/1993 Sb., Ústava České republiky - čl. 104 odst. 3 - zrušovací OZV</t>
  </si>
  <si>
    <t>5/2012: Obecně závazná vyhláška č. 5/2012, kterou se stanovují podmínky pro spalování suchých rostlinných materiálů</t>
  </si>
  <si>
    <t>1508373306</t>
  </si>
  <si>
    <t>9/2024</t>
  </si>
  <si>
    <t>2024-12-27</t>
  </si>
  <si>
    <t>2/2018: Obecně závazná vyhláška města Pohořelice č. 2/2018, kterou se zakazuje požívání alkoholických nápojů na vymezených veřejných prostranstvích; 2/2019: Obecně závazná vyhláška města Pohořelice č. 2/2019, kterou se mění obecně závazná vyhláška č. 2/2018, kterou se zakazuje požívání alkoholických nápojů na vymezených prostranstvích</t>
  </si>
  <si>
    <t>1451933982</t>
  </si>
  <si>
    <t>8/2024</t>
  </si>
  <si>
    <t>Obecně závazná vyhláška města Pohořelice, kterou se stanovují pravidla pro pohyb psů na veřejném prostranství ve městě Pohořelice</t>
  </si>
  <si>
    <t>3/2025: Obecně závazná vyhláška města Pohořelice, kterou se stanoví pravidla pro pohyb psů na veřejném prostranství ve městě Pohořelice</t>
  </si>
  <si>
    <t>1451878847</t>
  </si>
  <si>
    <t>7/2024</t>
  </si>
  <si>
    <t>Obecně závazná vyhláška města Pohořelice o stanovení místního koeficientu pro jednotlivé skupiny nemovitých věcí</t>
  </si>
  <si>
    <t>2025-01-01</t>
  </si>
  <si>
    <t>daň z nemovitých věcí - místní koeficient</t>
  </si>
  <si>
    <t>zákon č. 338/1992 Sb., o dani z nemovitých věcí - § 12 odst. 1 písm. a) bod 4</t>
  </si>
  <si>
    <t>3/2019: Obecně závazná vyhláška č. 3/2019 o stanovení koeficientu pro výpočet daně z nemovitých věcí u zdanitelných staveb</t>
  </si>
  <si>
    <t>1412293884</t>
  </si>
  <si>
    <t>6/2024</t>
  </si>
  <si>
    <t>Obecně závazná vyhláška města Pohořelice o zřízení městské policie</t>
  </si>
  <si>
    <t>2024-07-05</t>
  </si>
  <si>
    <t>obecní policie</t>
  </si>
  <si>
    <t xml:space="preserve">zákon č. 553/1991 Sb., o obecní policii - § 1 odst. 1 </t>
  </si>
  <si>
    <t>3/1997: Obecně závazná vyhláška č. 3/1997, o městské policii v Pohořelicích; 2/2006: Obecně závazná vyhláška města Pohořelice č. 2/2006 kterou se mění a doplňuje vyhláška č. 3/1997, o městské policii v Pohořelicích</t>
  </si>
  <si>
    <t>1375188377</t>
  </si>
  <si>
    <t>5/2024</t>
  </si>
  <si>
    <t>Obecně závazná vyhláška města Pohořelice, kterou se zrušuje Obecně závazná vyhláška města Pohořelice č. 2/2009 ze dne 18. 03. 2009, kterou se vydává Požární řád města Pohořelice</t>
  </si>
  <si>
    <t>2/2009: Obecně závazná vyhláška města Pohořelice č. 2/2009, kterou se vydává Požární řád města Pohořelice</t>
  </si>
  <si>
    <t>1375168188</t>
  </si>
  <si>
    <t>4/2024</t>
  </si>
  <si>
    <t>2/2024: Obecně závazná vyhláška města Pohořelice o nočním klidu</t>
  </si>
  <si>
    <t>2/2026: Obecně závazná vyhláška města Pohořelice o nočním klidu</t>
  </si>
  <si>
    <t>1375120013</t>
  </si>
  <si>
    <t>5/2005</t>
  </si>
  <si>
    <t>VÝMAZ</t>
  </si>
  <si>
    <t>-</t>
  </si>
  <si>
    <t>1349680936</t>
  </si>
  <si>
    <t>3/2024</t>
  </si>
  <si>
    <t>Obecně závazná vyhláška o stanovení obecního systému odpadového hospodářství</t>
  </si>
  <si>
    <t>2024-04-27</t>
  </si>
  <si>
    <t>systém odpadového hospodářství</t>
  </si>
  <si>
    <t>zákon č. 541/2020 Sb., o odpadech - § 59 odst. 4</t>
  </si>
  <si>
    <t>2/2022: Obecně závazná vyhláška o stanovení obecního systému odpadového hospodářství</t>
  </si>
  <si>
    <t>1342820632</t>
  </si>
  <si>
    <t>2/2024</t>
  </si>
  <si>
    <t>1/2022: Obecně závazná vyhláška města Pohořelice o nočním klidu</t>
  </si>
  <si>
    <t>4/2024: Obecně závazná vyhláška města Pohořelice o nočním klidu; 2/2026: Obecně závazná vyhláška města Pohořelice o nočním klidu</t>
  </si>
  <si>
    <t>1342806240</t>
  </si>
  <si>
    <t>1/2024</t>
  </si>
  <si>
    <t>Obecně závazná vyhláška města Pohořelice, kterou se zrušuje Obecně závazná vyhláška města Pohořelice o místním poplatku ze psů ze dne 1. listopadu 2023</t>
  </si>
  <si>
    <t>2024-03-01</t>
  </si>
  <si>
    <t>3/2023: Obecně závazná vyhláška města Pohořelice o místním poplatku ze psů</t>
  </si>
  <si>
    <t>1315783148</t>
  </si>
  <si>
    <t>6/2023</t>
  </si>
  <si>
    <t>Obecně závazná vyhláška města Pohořelice o místním poplatku ze psů</t>
  </si>
  <si>
    <t>2024-01-01</t>
  </si>
  <si>
    <t>místní poplatek ze psů</t>
  </si>
  <si>
    <t>zákon č. 565/1990 Sb., o místních poplatcích - § 14 - ze psů</t>
  </si>
  <si>
    <t>1285804957</t>
  </si>
  <si>
    <t>5/2023</t>
  </si>
  <si>
    <t>Obecně závazná vyhláška města Pohořelice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</si>
  <si>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</si>
  <si>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</si>
  <si>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1285743726</t>
  </si>
  <si>
    <t>3/2019</t>
  </si>
  <si>
    <t>Obecně závazná vyhláška č. 3/2019 o stanovení koeficientu pro výpočet daně z nemovitých věcí u zdanitelných staveb</t>
  </si>
  <si>
    <t>2020-01-01</t>
  </si>
  <si>
    <t>Dle přechodného ustanovení</t>
  </si>
  <si>
    <t>daň z nemovitých věcí - koeficient u staveb a jednotek</t>
  </si>
  <si>
    <t xml:space="preserve">zákon č. 338/1992 Sb., o dani z nemovitých věcí - § 11 odst. 3 písm. b)  </t>
  </si>
  <si>
    <t>7/2024: Obecně závazná vyhláška města Pohořelice o stanovení místního koeficientu pro jednotlivé skupiny nemovitých věcí</t>
  </si>
  <si>
    <t>1268759981</t>
  </si>
  <si>
    <t>5/2006</t>
  </si>
  <si>
    <t>Obecně závazná vyhláška města Pohořelice č. 5/2006 o stanovení koeficientu pro výpočet daně z nemovitosti</t>
  </si>
  <si>
    <t>2006-03-02</t>
  </si>
  <si>
    <t>daň z nemovitých věcí - koeficient u pozemků</t>
  </si>
  <si>
    <t>zákon č. 338/1992 Sb., o dani z nemovitých věcí - § 6 odst. 4 písm. b)</t>
  </si>
  <si>
    <t>1268755791</t>
  </si>
  <si>
    <t>1/2012</t>
  </si>
  <si>
    <t>Nařízení města Pohořelice č. 1/2012, kterým se vydává Tržní řád</t>
  </si>
  <si>
    <t>2012-10-25</t>
  </si>
  <si>
    <t>3/2026: Nařízení města Pohořelice, kterým se vydává tržní řád; 3/2026: Nařízení města Pohořelice, kterým se vydává tržní řád; 3/2026: Nařízení města Pohořelice, kterým se vydává tržní řád</t>
  </si>
  <si>
    <t>1268706838</t>
  </si>
  <si>
    <t>5/2020</t>
  </si>
  <si>
    <t>Obecně závazná vyhláška města Pohořelice č. 5/2020, o regulaci provozování hazardních her</t>
  </si>
  <si>
    <t>2020-06-01</t>
  </si>
  <si>
    <t>hazardní hry</t>
  </si>
  <si>
    <t>zákon č. 186/2016 Sb., o hazardních hrách - § 12 odst. 1</t>
  </si>
  <si>
    <t>1268695053</t>
  </si>
  <si>
    <t>5/2012</t>
  </si>
  <si>
    <t>Obecně závazná vyhláška č. 5/2012, kterou se stanovují podmínky pro spalování suchých rostlinných materiálů</t>
  </si>
  <si>
    <t>2013-01-01</t>
  </si>
  <si>
    <t>ochrana ovzduší - spalování suchého rostlinného materiálu</t>
  </si>
  <si>
    <t xml:space="preserve">zákon č. 201/2012 Sb., o ochraně ovzduší - § 16 odst. 5 </t>
  </si>
  <si>
    <t>1/2025: Obecně závazná vyhláška města Pohořelice, kterou se zrušuje Obecně závazná vyhláška č. 5/2012, kterou se stanovují podmínky pro spalování suchých rostlinných materiálů ze dne 12. 12. 2012</t>
  </si>
  <si>
    <t>1268691899</t>
  </si>
  <si>
    <t>Obecně závazná vyhláška č. 5/2005 o pravidlech pro pohyb psů na veřejných prostranstvích města Pohořelice</t>
  </si>
  <si>
    <t>2005-07-13</t>
  </si>
  <si>
    <t>1268683505</t>
  </si>
  <si>
    <t>4/2019</t>
  </si>
  <si>
    <t>Obecně závazná vyhláška č. 4/2019, kterou se stanoví část společného školského obvodu základní školy</t>
  </si>
  <si>
    <t>2019-09-01</t>
  </si>
  <si>
    <t>školské obvody - základní školy</t>
  </si>
  <si>
    <t>zákon č. 561/2004 Sb., školský zákon - § 178 odst. 2 písm. c)</t>
  </si>
  <si>
    <t>1268676876</t>
  </si>
  <si>
    <t>3/2017</t>
  </si>
  <si>
    <t xml:space="preserve">Obecně závazná vyhláška města Pohořelice č. 3/2017 o regulaci hlučných činností </t>
  </si>
  <si>
    <t>2017-12-05</t>
  </si>
  <si>
    <t>veřejný pořádek - hlučné činnosti</t>
  </si>
  <si>
    <t>zákon č. 128/2000 Sb., o obcích - § 10 písm. a) - hlučné činnosti</t>
  </si>
  <si>
    <t>1268657720</t>
  </si>
  <si>
    <t>2/2019</t>
  </si>
  <si>
    <t>Obecně závazná vyhláška města Pohořelice č. 2/2019, kterou se mění obecně závazná vyhláška č. 2/2018, kterou se zakazuje požívání alkoholických nápojů na vymezených prostranstvích</t>
  </si>
  <si>
    <t>2019-03-19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</si>
  <si>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</si>
  <si>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</si>
  <si>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2/2018: Obecně závazná vyhláška města Pohořelice č. 2/2018, kterou se zakazuje požívání alkoholických nápojů na vymezených veřejných prostranstvích</t>
  </si>
  <si>
    <t>1268641871</t>
  </si>
  <si>
    <t>2/2018</t>
  </si>
  <si>
    <t>Obecně závazná vyhláška města Pohořelice č. 2/2018, kterou se zakazuje požívání alkoholických nápojů na vymezených veřejných prostranstvích</t>
  </si>
  <si>
    <t>2018-10-19</t>
  </si>
  <si>
    <t>2/2019: Obecně závazná vyhláška města Pohořelice č. 2/2019, kterou se mění obecně závazná vyhláška č. 2/2018, kterou se zakazuje požívání alkoholických nápojů na vymezených prostranstvích; 2/2019: Obecně závazná vyhláška města Pohořelice č. 2/2019, kterou se mění obecně závazná vyhláška č. 2/2018, kterou se zakazuje požívání alkoholických nápojů na vymezených prostranstvích</t>
  </si>
  <si>
    <t>1268637079</t>
  </si>
  <si>
    <t>2/2009</t>
  </si>
  <si>
    <t>Obecně závazná vyhláška města Pohořelice č. 2/2009, kterou se vydává Požární řád města Pohořelice</t>
  </si>
  <si>
    <t>2009-05-06</t>
  </si>
  <si>
    <t>požární ochrana - požární řád</t>
  </si>
  <si>
    <t>zákon č. 133/1985 Sb., o požární ochraně - § 29 odst. 1 písm. o) bod 1</t>
  </si>
  <si>
    <t>5/2024: Obecně závazná vyhláška města Pohořelice, kterou se zrušuje Obecně závazná vyhláška města Pohořelice č. 2/2009 ze dne 18. 03. 2009, kterou se vydává Požární řád města Pohořelice</t>
  </si>
  <si>
    <t>1268605838</t>
  </si>
  <si>
    <t>2/2006</t>
  </si>
  <si>
    <t>Obecně závazná vyhláška města Pohořelice č. 2/2006 kterou se mění a doplňuje vyhláška č. 3/1997, o městské policii v Pohořelicích</t>
  </si>
  <si>
    <t>3/1997: Obecně závazná vyhláška č. 3/1997, o městské policii v Pohořelicích</t>
  </si>
  <si>
    <t>6/2024: Obecně závazná vyhláška města Pohořelice o zřízení městské policie</t>
  </si>
  <si>
    <t>1268597282</t>
  </si>
  <si>
    <t>3/1997</t>
  </si>
  <si>
    <t>Obecně závazná vyhláška č. 3/1997, o městské policii v Pohořelicích</t>
  </si>
  <si>
    <t>1998-01-02</t>
  </si>
  <si>
    <t>2/2006: Obecně závazná vyhláška města Pohořelice č. 2/2006 kterou se mění a doplňuje vyhláška č. 3/1997, o městské policii v Pohořelicích</t>
  </si>
  <si>
    <t>1268498555</t>
  </si>
  <si>
    <t>4/2023</t>
  </si>
  <si>
    <t>Obecně závazná vyhláška města Pohořelice, kterou se zrušuje Obecně závazná vyhláška č. 4/2020 o místním poplatku ze vstupného ze dne 11. prosince 2019</t>
  </si>
  <si>
    <t>1266045114</t>
  </si>
  <si>
    <t>3/2023</t>
  </si>
  <si>
    <t>6/2023: Obecně závazná vyhláška města Pohořelice o místním poplatku ze psů; 1/2024: Obecně závazná vyhláška města Pohořelice, kterou se zrušuje Obecně závazná vyhláška města Pohořelice o místním poplatku ze psů ze dne 1. listopadu 2023; 1/2024: Obecně závazná vyhláška města Pohořelice, kterou se zrušuje Obecně závazná vyhláška města Pohořelice o místním poplatku ze psů ze dne 1. listopadu 2023; 1/2024: Obecně závazná vyhláška města Pohořelice, kterou se zrušuje Obecně závazná vyhláška města Pohořelice o místním poplatku ze psů ze dne 1. listopadu 2023</t>
  </si>
  <si>
    <t>1266039791</t>
  </si>
  <si>
    <t>2/2023</t>
  </si>
  <si>
    <t>Obecně závazná vyhláška města Pohořelice o místním poplatku z pobytu</t>
  </si>
  <si>
    <t>místní poplatek z pobytu</t>
  </si>
  <si>
    <t>zákon č. 565/1990 Sb., o místních poplatcích - § 14 - z pobytu</t>
  </si>
  <si>
    <t>1266019206</t>
  </si>
  <si>
    <t>1/2023</t>
  </si>
  <si>
    <t>Obecně závazná vyhláška města Pohořelice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</si>
  <si>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</si>
  <si>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</si>
  <si>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1266009510</t>
  </si>
  <si>
    <t>2/2022</t>
  </si>
  <si>
    <t>2023-01-01</t>
  </si>
  <si>
    <t>3/2024: Obecně závazná vyhláška o stanovení obecního systému odpadového hospodářství</t>
  </si>
  <si>
    <t>1108727071</t>
  </si>
  <si>
    <t>1/2022</t>
  </si>
  <si>
    <t>2022-03-12</t>
  </si>
  <si>
    <t>1007764466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</si>
</sst>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46167</v>
      </c>
      <c r="I2" s="1">
        <v>46182.38773977161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HYPERLINK("https://sbirkapp.gov.cz/detail/SPPCVELKPE7TFRRO", "https://sbirkapp.gov.cz/detail/SPPCVELKPE7TFRRO")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46181</v>
      </c>
      <c r="I3" s="1">
        <v>46182.37507177079</v>
      </c>
      <c r="J3" t="s">
        <v>30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HYPERLINK("https://sbirkapp.gov.cz/detail/SPP7HGQCNAIA3XXY", "https://sbirkapp.gov.cz/detail/SPP7HGQCNAIA3XXY")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37</v>
      </c>
      <c r="G4" t="s">
        <v>44</v>
      </c>
      <c r="H4" s="1">
        <v>46181</v>
      </c>
      <c r="I4" s="1">
        <v>46182.36929042331</v>
      </c>
      <c r="J4" t="s">
        <v>30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HYPERLINK("https://sbirkapp.gov.cz/detail/SPPC4XYCSTFJCWFY", "https://sbirkapp.gov.cz/detail/SPPC4XYCSTFJCWFY")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37</v>
      </c>
      <c r="G5" t="s">
        <v>50</v>
      </c>
      <c r="H5" s="1">
        <v>45756</v>
      </c>
      <c r="I5" s="1">
        <v>45758.47190509002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HYPERLINK("https://sbirkapp.gov.cz/detail/SPPNTZYWYR5LXW54", "https://sbirkapp.gov.cz/detail/SPPNTZYWYR5LXW54")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37</v>
      </c>
      <c r="G6" t="s">
        <v>57</v>
      </c>
      <c r="H6" s="1">
        <v>45756</v>
      </c>
      <c r="I6" s="1">
        <v>45758.46719013601</v>
      </c>
      <c r="J6" t="s">
        <v>51</v>
      </c>
      <c r="K6" t="s">
        <v>31</v>
      </c>
      <c r="M6" t="s">
        <v>58</v>
      </c>
      <c r="N6" t="s">
        <v>59</v>
      </c>
      <c r="P6" t="s">
        <v>60</v>
      </c>
      <c r="R6" t="s">
        <v>61</v>
      </c>
      <c r="S6" t="b">
        <v>0</v>
      </c>
      <c r="T6" s="1">
        <v>46197</v>
      </c>
      <c r="U6" s="2">
        <f>HYPERLINK("https://sbirkapp.gov.cz/detail/SPPZNGRTCQC3LOWG", "https://sbirkapp.gov.cz/detail/SPPZNGRTCQC3LOWG")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37</v>
      </c>
      <c r="G7" t="s">
        <v>64</v>
      </c>
      <c r="H7" s="1">
        <v>45756</v>
      </c>
      <c r="I7" s="1">
        <v>45758.45763889253</v>
      </c>
      <c r="J7" t="s">
        <v>51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HYPERLINK("https://sbirkapp.gov.cz/detail/SPPY7IG4RKMIEMWM", "https://sbirkapp.gov.cz/detail/SPPY7IG4RKMIEMWM")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37</v>
      </c>
      <c r="G8" t="s">
        <v>57</v>
      </c>
      <c r="H8" s="1">
        <v>45637</v>
      </c>
      <c r="I8" s="1">
        <v>45638.58183027129</v>
      </c>
      <c r="J8" t="s">
        <v>70</v>
      </c>
      <c r="K8" t="s">
        <v>31</v>
      </c>
      <c r="M8" t="s">
        <v>58</v>
      </c>
      <c r="N8" t="s">
        <v>59</v>
      </c>
      <c r="P8" t="s">
        <v>71</v>
      </c>
      <c r="R8" t="s">
        <v>47</v>
      </c>
      <c r="S8" t="b">
        <v>0</v>
      </c>
      <c r="T8" s="1">
        <v>45773</v>
      </c>
      <c r="U8" s="2">
        <f>HYPERLINK("https://sbirkapp.gov.cz/detail/SPPHQHW6OPSXO5IO", "https://sbirkapp.gov.cz/detail/SPPHQHW6OPSXO5IO")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37</v>
      </c>
      <c r="G9" t="s">
        <v>74</v>
      </c>
      <c r="H9" s="1">
        <v>45637</v>
      </c>
      <c r="I9" s="1">
        <v>45638.53209945867</v>
      </c>
      <c r="J9" t="s">
        <v>70</v>
      </c>
      <c r="K9" t="s">
        <v>31</v>
      </c>
      <c r="M9" t="s">
        <v>52</v>
      </c>
      <c r="N9" t="s">
        <v>53</v>
      </c>
      <c r="R9" t="s">
        <v>75</v>
      </c>
      <c r="S9" t="b">
        <v>0</v>
      </c>
      <c r="T9" s="1">
        <v>45773</v>
      </c>
      <c r="U9" s="2">
        <f>HYPERLINK("https://sbirkapp.gov.cz/detail/SPPRS6SOT4KQGPCG", "https://sbirkapp.gov.cz/detail/SPPRS6SOT4KQGPCG")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37</v>
      </c>
      <c r="G10" t="s">
        <v>78</v>
      </c>
      <c r="H10" s="1">
        <v>45546</v>
      </c>
      <c r="I10" s="1">
        <v>45551.33044041288</v>
      </c>
      <c r="J10" t="s">
        <v>79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HYPERLINK("https://sbirkapp.gov.cz/detail/SPPFEA3TZ4N4SHIW", "https://sbirkapp.gov.cz/detail/SPPFEA3TZ4N4SHIW")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37</v>
      </c>
      <c r="G11" t="s">
        <v>85</v>
      </c>
      <c r="H11" s="1">
        <v>45462</v>
      </c>
      <c r="I11" s="1">
        <v>45463.47080942195</v>
      </c>
      <c r="J11" t="s">
        <v>86</v>
      </c>
      <c r="K11" t="s">
        <v>31</v>
      </c>
      <c r="M11" t="s">
        <v>87</v>
      </c>
      <c r="N11" t="s">
        <v>88</v>
      </c>
      <c r="P11" t="s">
        <v>89</v>
      </c>
      <c r="S11" t="b">
        <v>1</v>
      </c>
      <c r="U11" s="2">
        <f>HYPERLINK("https://sbirkapp.gov.cz/detail/SPP6NHGGCCLCSOZC", "https://sbirkapp.gov.cz/detail/SPP6NHGGCCLCSOZC")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37</v>
      </c>
      <c r="G12" t="s">
        <v>92</v>
      </c>
      <c r="H12" s="1">
        <v>45462</v>
      </c>
      <c r="I12" s="1">
        <v>45463.45557930144</v>
      </c>
      <c r="J12" t="s">
        <v>86</v>
      </c>
      <c r="K12" t="s">
        <v>31</v>
      </c>
      <c r="M12" t="s">
        <v>65</v>
      </c>
      <c r="N12" t="s">
        <v>66</v>
      </c>
      <c r="P12" t="s">
        <v>93</v>
      </c>
      <c r="S12" t="b">
        <v>1</v>
      </c>
      <c r="U12" s="2">
        <f>HYPERLINK("https://sbirkapp.gov.cz/detail/SPPYQ3IRDBBW3IOO", "https://sbirkapp.gov.cz/detail/SPPYQ3IRDBBW3IOO")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37</v>
      </c>
      <c r="G13" t="s">
        <v>38</v>
      </c>
      <c r="H13" s="1">
        <v>45462</v>
      </c>
      <c r="I13" s="1">
        <v>45463.41572159042</v>
      </c>
      <c r="J13" t="s">
        <v>86</v>
      </c>
      <c r="K13" t="s">
        <v>31</v>
      </c>
      <c r="M13" t="s">
        <v>39</v>
      </c>
      <c r="N13" t="s">
        <v>40</v>
      </c>
      <c r="P13" t="s">
        <v>96</v>
      </c>
      <c r="R13" t="s">
        <v>97</v>
      </c>
      <c r="S13" t="b">
        <v>0</v>
      </c>
      <c r="T13" s="1">
        <v>46197</v>
      </c>
      <c r="U13" s="2">
        <f>HYPERLINK("https://sbirkapp.gov.cz/detail/SPPQKG7DQJNL4BKE", "https://sbirkapp.gov.cz/detail/SPPQKG7DQJNL4BKE")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100</v>
      </c>
      <c r="G14" t="s">
        <v>101</v>
      </c>
      <c r="H14" t="s">
        <v>101</v>
      </c>
      <c r="I14" t="s">
        <v>101</v>
      </c>
      <c r="J14" t="s">
        <v>101</v>
      </c>
      <c r="K14" t="s">
        <v>101</v>
      </c>
      <c r="L14" t="s">
        <v>101</v>
      </c>
      <c r="M14" t="s">
        <v>101</v>
      </c>
      <c r="N14" t="s">
        <v>101</v>
      </c>
      <c r="O14" t="s">
        <v>101</v>
      </c>
      <c r="P14" t="s">
        <v>101</v>
      </c>
      <c r="Q14" t="s">
        <v>101</v>
      </c>
      <c r="R14" t="s">
        <v>101</v>
      </c>
      <c r="S14" t="s">
        <v>101</v>
      </c>
      <c r="T14" t="s">
        <v>101</v>
      </c>
      <c r="U14" t="s">
        <v>101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37</v>
      </c>
      <c r="G15" t="s">
        <v>104</v>
      </c>
      <c r="H15" s="1">
        <v>45392</v>
      </c>
      <c r="I15" s="1">
        <v>45394.4076654107</v>
      </c>
      <c r="J15" t="s">
        <v>105</v>
      </c>
      <c r="K15" t="s">
        <v>31</v>
      </c>
      <c r="M15" t="s">
        <v>106</v>
      </c>
      <c r="N15" t="s">
        <v>107</v>
      </c>
      <c r="P15" t="s">
        <v>108</v>
      </c>
      <c r="S15" t="b">
        <v>1</v>
      </c>
      <c r="U15" s="2">
        <f>HYPERLINK("https://sbirkapp.gov.cz/detail/SPP3I4M7HBKI74GG", "https://sbirkapp.gov.cz/detail/SPP3I4M7HBKI74GG")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37</v>
      </c>
      <c r="G16" t="s">
        <v>38</v>
      </c>
      <c r="H16" s="1">
        <v>45392</v>
      </c>
      <c r="I16" s="1">
        <v>45394.39560486802</v>
      </c>
      <c r="J16" t="s">
        <v>105</v>
      </c>
      <c r="K16" t="s">
        <v>31</v>
      </c>
      <c r="M16" t="s">
        <v>39</v>
      </c>
      <c r="N16" t="s">
        <v>40</v>
      </c>
      <c r="P16" t="s">
        <v>111</v>
      </c>
      <c r="R16" t="s">
        <v>112</v>
      </c>
      <c r="S16" t="b">
        <v>0</v>
      </c>
      <c r="T16" s="1">
        <v>45478</v>
      </c>
      <c r="U16" s="2">
        <f>HYPERLINK("https://sbirkapp.gov.cz/detail/SPPWZZI7TRXRBTXC", "https://sbirkapp.gov.cz/detail/SPPWZZI7TRXRBTXC")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37</v>
      </c>
      <c r="G17" t="s">
        <v>115</v>
      </c>
      <c r="H17" s="1">
        <v>45336</v>
      </c>
      <c r="I17" s="1">
        <v>45337.38803334371</v>
      </c>
      <c r="J17" t="s">
        <v>116</v>
      </c>
      <c r="K17" t="s">
        <v>31</v>
      </c>
      <c r="M17" t="s">
        <v>65</v>
      </c>
      <c r="N17" t="s">
        <v>66</v>
      </c>
      <c r="P17" t="s">
        <v>117</v>
      </c>
      <c r="S17" t="b">
        <v>1</v>
      </c>
      <c r="U17" s="2">
        <f>HYPERLINK("https://sbirkapp.gov.cz/detail/SPPENZ7QTYOBJRZG", "https://sbirkapp.gov.cz/detail/SPPENZ7QTYOBJRZG")</f>
        <v>0</v>
      </c>
      <c r="V17" t="s">
        <v>118</v>
      </c>
      <c r="W17">
        <v>3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119</v>
      </c>
      <c r="F18" t="s">
        <v>37</v>
      </c>
      <c r="G18" t="s">
        <v>120</v>
      </c>
      <c r="H18" s="1">
        <v>45273</v>
      </c>
      <c r="I18" s="1">
        <v>45274.54252097508</v>
      </c>
      <c r="J18" t="s">
        <v>121</v>
      </c>
      <c r="K18" t="s">
        <v>31</v>
      </c>
      <c r="M18" t="s">
        <v>122</v>
      </c>
      <c r="N18" t="s">
        <v>123</v>
      </c>
      <c r="S18" t="b">
        <v>1</v>
      </c>
      <c r="U18" s="2">
        <f>HYPERLINK("https://sbirkapp.gov.cz/detail/SPPEYM6VL4GJ56ZA", "https://sbirkapp.gov.cz/detail/SPPEYM6VL4GJ56ZA")</f>
        <v>0</v>
      </c>
      <c r="V18" t="s">
        <v>124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37</v>
      </c>
      <c r="G19" t="s">
        <v>126</v>
      </c>
      <c r="H19" s="1">
        <v>45273</v>
      </c>
      <c r="I19" s="1">
        <v>45274.47660410656</v>
      </c>
      <c r="J19" t="s">
        <v>121</v>
      </c>
      <c r="K19" t="s">
        <v>31</v>
      </c>
      <c r="M19" t="s">
        <v>127</v>
      </c>
      <c r="N19" t="s">
        <v>128</v>
      </c>
      <c r="S19" t="b">
        <v>1</v>
      </c>
      <c r="U19" s="2">
        <f>HYPERLINK("https://sbirkapp.gov.cz/detail/SPPBO6U3MW7IKAB2", "https://sbirkapp.gov.cz/detail/SPPBO6U3MW7IKAB2")</f>
        <v>0</v>
      </c>
      <c r="V19" t="s">
        <v>129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130</v>
      </c>
      <c r="F20" t="s">
        <v>37</v>
      </c>
      <c r="G20" t="s">
        <v>131</v>
      </c>
      <c r="H20" s="1">
        <v>43635</v>
      </c>
      <c r="I20" s="1">
        <v>45239.65033603472</v>
      </c>
      <c r="J20" t="s">
        <v>132</v>
      </c>
      <c r="K20" t="s">
        <v>133</v>
      </c>
      <c r="L20" s="1">
        <v>43636</v>
      </c>
      <c r="M20" t="s">
        <v>134</v>
      </c>
      <c r="N20" t="s">
        <v>135</v>
      </c>
      <c r="R20" t="s">
        <v>136</v>
      </c>
      <c r="S20" t="b">
        <v>0</v>
      </c>
      <c r="T20" s="1">
        <v>45658</v>
      </c>
      <c r="U20" s="2">
        <f>HYPERLINK("https://sbirkapp.gov.cz/detail/SPPVORYY7DPP46GG", "https://sbirkapp.gov.cz/detail/SPPVORYY7DPP46GG")</f>
        <v>0</v>
      </c>
      <c r="V20" t="s">
        <v>137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138</v>
      </c>
      <c r="F21" t="s">
        <v>37</v>
      </c>
      <c r="G21" t="s">
        <v>139</v>
      </c>
      <c r="H21" s="1">
        <v>38761</v>
      </c>
      <c r="I21" s="1">
        <v>45239.64494780143</v>
      </c>
      <c r="J21" t="s">
        <v>140</v>
      </c>
      <c r="K21" t="s">
        <v>133</v>
      </c>
      <c r="L21" s="1">
        <v>38763</v>
      </c>
      <c r="M21" t="s">
        <v>141</v>
      </c>
      <c r="N21" t="s">
        <v>142</v>
      </c>
      <c r="S21" t="b">
        <v>1</v>
      </c>
      <c r="U21" s="2">
        <f>HYPERLINK("https://sbirkapp.gov.cz/detail/SPPTGZIWAJMTGEEC", "https://sbirkapp.gov.cz/detail/SPPTGZIWAJMTGEEC")</f>
        <v>0</v>
      </c>
      <c r="V21" t="s">
        <v>143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28</v>
      </c>
      <c r="G22" t="s">
        <v>145</v>
      </c>
      <c r="H22" s="1">
        <v>41178</v>
      </c>
      <c r="I22" s="1">
        <v>45239.59961207852</v>
      </c>
      <c r="J22" t="s">
        <v>146</v>
      </c>
      <c r="K22" t="s">
        <v>133</v>
      </c>
      <c r="L22" s="1">
        <v>41192</v>
      </c>
      <c r="M22" t="s">
        <v>32</v>
      </c>
      <c r="N22" t="s">
        <v>33</v>
      </c>
      <c r="R22" t="s">
        <v>147</v>
      </c>
      <c r="S22" t="b">
        <v>0</v>
      </c>
      <c r="T22" s="1">
        <v>46197</v>
      </c>
      <c r="U22" s="2">
        <f>HYPERLINK("https://sbirkapp.gov.cz/detail/SPPGS2KDVIERJW2Q", "https://sbirkapp.gov.cz/detail/SPPGS2KDVIERJW2Q")</f>
        <v>0</v>
      </c>
      <c r="V22" t="s">
        <v>148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149</v>
      </c>
      <c r="F23" t="s">
        <v>37</v>
      </c>
      <c r="G23" t="s">
        <v>150</v>
      </c>
      <c r="H23" s="1">
        <v>43964</v>
      </c>
      <c r="I23" s="1">
        <v>45239.58958680221</v>
      </c>
      <c r="J23" t="s">
        <v>151</v>
      </c>
      <c r="K23" t="s">
        <v>133</v>
      </c>
      <c r="L23" s="1">
        <v>43966</v>
      </c>
      <c r="M23" t="s">
        <v>152</v>
      </c>
      <c r="N23" t="s">
        <v>153</v>
      </c>
      <c r="S23" t="b">
        <v>1</v>
      </c>
      <c r="U23" s="2">
        <f>HYPERLINK("https://sbirkapp.gov.cz/detail/SPPMNMN2CJNSABUM", "https://sbirkapp.gov.cz/detail/SPPMNMN2CJNSABUM")</f>
        <v>0</v>
      </c>
      <c r="V23" t="s">
        <v>154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37</v>
      </c>
      <c r="G24" t="s">
        <v>156</v>
      </c>
      <c r="H24" s="1">
        <v>41255</v>
      </c>
      <c r="I24" s="1">
        <v>45239.58746150024</v>
      </c>
      <c r="J24" t="s">
        <v>157</v>
      </c>
      <c r="K24" t="s">
        <v>133</v>
      </c>
      <c r="L24" s="1">
        <v>41257</v>
      </c>
      <c r="M24" t="s">
        <v>158</v>
      </c>
      <c r="N24" t="s">
        <v>159</v>
      </c>
      <c r="R24" t="s">
        <v>160</v>
      </c>
      <c r="S24" t="b">
        <v>0</v>
      </c>
      <c r="T24" s="1">
        <v>45773</v>
      </c>
      <c r="U24" s="2">
        <f>HYPERLINK("https://sbirkapp.gov.cz/detail/SPPDQ6J7MNWKDGVQ", "https://sbirkapp.gov.cz/detail/SPPDQ6J7MNWKDGVQ")</f>
        <v>0</v>
      </c>
      <c r="V24" t="s">
        <v>161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99</v>
      </c>
      <c r="F25" t="s">
        <v>37</v>
      </c>
      <c r="G25" t="s">
        <v>162</v>
      </c>
      <c r="H25" s="1">
        <v>38523</v>
      </c>
      <c r="I25" s="1">
        <v>45239.57932038719</v>
      </c>
      <c r="J25" t="s">
        <v>163</v>
      </c>
      <c r="K25" t="s">
        <v>133</v>
      </c>
      <c r="L25" s="1">
        <v>38531</v>
      </c>
      <c r="M25" t="s">
        <v>52</v>
      </c>
      <c r="N25" t="s">
        <v>53</v>
      </c>
      <c r="R25" t="s">
        <v>54</v>
      </c>
      <c r="S25" t="b">
        <v>1</v>
      </c>
      <c r="U25" s="2">
        <f>HYPERLINK("https://sbirkapp.gov.cz/detail/SPPTX4MQCJTBDUEO", "https://sbirkapp.gov.cz/detail/SPPTX4MQCJTBDUEO")</f>
        <v>0</v>
      </c>
      <c r="V25" t="s">
        <v>164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37</v>
      </c>
      <c r="G26" t="s">
        <v>166</v>
      </c>
      <c r="H26" s="1">
        <v>43635</v>
      </c>
      <c r="I26" s="1">
        <v>45239.57291151158</v>
      </c>
      <c r="J26" t="s">
        <v>167</v>
      </c>
      <c r="K26" t="s">
        <v>133</v>
      </c>
      <c r="L26" s="1">
        <v>43661</v>
      </c>
      <c r="M26" t="s">
        <v>168</v>
      </c>
      <c r="N26" t="s">
        <v>169</v>
      </c>
      <c r="S26" t="b">
        <v>1</v>
      </c>
      <c r="U26" s="2">
        <f>HYPERLINK("https://sbirkapp.gov.cz/detail/SPPTY4TCVQTJ5HDC", "https://sbirkapp.gov.cz/detail/SPPTY4TCVQTJ5HDC")</f>
        <v>0</v>
      </c>
      <c r="V26" t="s">
        <v>170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171</v>
      </c>
      <c r="F27" t="s">
        <v>37</v>
      </c>
      <c r="G27" t="s">
        <v>172</v>
      </c>
      <c r="H27" s="1">
        <v>43054</v>
      </c>
      <c r="I27" s="1">
        <v>45239.55554611295</v>
      </c>
      <c r="J27" t="s">
        <v>173</v>
      </c>
      <c r="K27" t="s">
        <v>133</v>
      </c>
      <c r="L27" s="1">
        <v>43059</v>
      </c>
      <c r="M27" t="s">
        <v>174</v>
      </c>
      <c r="N27" t="s">
        <v>175</v>
      </c>
      <c r="S27" t="b">
        <v>1</v>
      </c>
      <c r="U27" s="2">
        <f>HYPERLINK("https://sbirkapp.gov.cz/detail/SPPI654UUGRTTIOC", "https://sbirkapp.gov.cz/detail/SPPI654UUGRTTIOC")</f>
        <v>0</v>
      </c>
      <c r="V27" t="s">
        <v>176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177</v>
      </c>
      <c r="F28" t="s">
        <v>37</v>
      </c>
      <c r="G28" t="s">
        <v>178</v>
      </c>
      <c r="H28" s="1">
        <v>43523</v>
      </c>
      <c r="I28" s="1">
        <v>45239.54285755158</v>
      </c>
      <c r="J28" t="s">
        <v>179</v>
      </c>
      <c r="K28" t="s">
        <v>133</v>
      </c>
      <c r="L28" s="1">
        <v>43528</v>
      </c>
      <c r="M28" t="s">
        <v>180</v>
      </c>
      <c r="N28" t="s">
        <v>181</v>
      </c>
      <c r="O28" t="s">
        <v>182</v>
      </c>
      <c r="R28" t="s">
        <v>60</v>
      </c>
      <c r="S28" t="b">
        <v>0</v>
      </c>
      <c r="T28" s="1">
        <v>45653</v>
      </c>
      <c r="U28" s="2">
        <f>HYPERLINK("https://sbirkapp.gov.cz/detail/SPPHWMTN4R3OJYIS", "https://sbirkapp.gov.cz/detail/SPPHWMTN4R3OJYIS")</f>
        <v>0</v>
      </c>
      <c r="V28" t="s">
        <v>183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184</v>
      </c>
      <c r="F29" t="s">
        <v>37</v>
      </c>
      <c r="G29" t="s">
        <v>185</v>
      </c>
      <c r="H29" s="1">
        <v>43369</v>
      </c>
      <c r="I29" s="1">
        <v>45239.53863968798</v>
      </c>
      <c r="J29" t="s">
        <v>186</v>
      </c>
      <c r="K29" t="s">
        <v>133</v>
      </c>
      <c r="L29" s="1">
        <v>43377</v>
      </c>
      <c r="M29" t="s">
        <v>180</v>
      </c>
      <c r="N29" t="s">
        <v>181</v>
      </c>
      <c r="Q29" t="s">
        <v>187</v>
      </c>
      <c r="R29" t="s">
        <v>60</v>
      </c>
      <c r="S29" t="b">
        <v>0</v>
      </c>
      <c r="T29" s="1">
        <v>45653</v>
      </c>
      <c r="U29" s="2">
        <f>HYPERLINK("https://sbirkapp.gov.cz/detail/SPPUTPJLVJGTOHBK", "https://sbirkapp.gov.cz/detail/SPPUTPJLVJGTOHBK")</f>
        <v>0</v>
      </c>
      <c r="V29" t="s">
        <v>188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189</v>
      </c>
      <c r="F30" t="s">
        <v>37</v>
      </c>
      <c r="G30" t="s">
        <v>190</v>
      </c>
      <c r="H30" s="1">
        <v>39890</v>
      </c>
      <c r="I30" s="1">
        <v>45239.50932374513</v>
      </c>
      <c r="J30" t="s">
        <v>191</v>
      </c>
      <c r="K30" t="s">
        <v>133</v>
      </c>
      <c r="L30" s="1">
        <v>39924</v>
      </c>
      <c r="M30" t="s">
        <v>192</v>
      </c>
      <c r="N30" t="s">
        <v>193</v>
      </c>
      <c r="R30" t="s">
        <v>194</v>
      </c>
      <c r="S30" t="b">
        <v>0</v>
      </c>
      <c r="T30" s="1">
        <v>45478</v>
      </c>
      <c r="U30" s="2">
        <f>HYPERLINK("https://sbirkapp.gov.cz/detail/SPPG5DM36N6F5MUC", "https://sbirkapp.gov.cz/detail/SPPG5DM36N6F5MUC")</f>
        <v>0</v>
      </c>
      <c r="V30" t="s">
        <v>195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196</v>
      </c>
      <c r="F31" t="s">
        <v>37</v>
      </c>
      <c r="G31" t="s">
        <v>197</v>
      </c>
      <c r="H31" s="1">
        <v>38761</v>
      </c>
      <c r="I31" s="1">
        <v>45239.50242519093</v>
      </c>
      <c r="J31" t="s">
        <v>140</v>
      </c>
      <c r="K31" t="s">
        <v>133</v>
      </c>
      <c r="L31" s="1">
        <v>38763</v>
      </c>
      <c r="M31" t="s">
        <v>87</v>
      </c>
      <c r="N31" t="s">
        <v>88</v>
      </c>
      <c r="O31" t="s">
        <v>198</v>
      </c>
      <c r="R31" t="s">
        <v>199</v>
      </c>
      <c r="S31" t="b">
        <v>0</v>
      </c>
      <c r="T31" s="1">
        <v>45478</v>
      </c>
      <c r="U31" s="2">
        <f>HYPERLINK("https://sbirkapp.gov.cz/detail/SPPX7RRLLSQRFA2Y", "https://sbirkapp.gov.cz/detail/SPPX7RRLLSQRFA2Y")</f>
        <v>0</v>
      </c>
      <c r="V31" t="s">
        <v>200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201</v>
      </c>
      <c r="F32" t="s">
        <v>37</v>
      </c>
      <c r="G32" t="s">
        <v>202</v>
      </c>
      <c r="H32" s="1">
        <v>35781</v>
      </c>
      <c r="I32" s="1">
        <v>45239.42185813451</v>
      </c>
      <c r="J32" t="s">
        <v>203</v>
      </c>
      <c r="K32" t="s">
        <v>133</v>
      </c>
      <c r="L32" s="1">
        <v>35782</v>
      </c>
      <c r="M32" t="s">
        <v>87</v>
      </c>
      <c r="N32" t="s">
        <v>88</v>
      </c>
      <c r="Q32" t="s">
        <v>204</v>
      </c>
      <c r="R32" t="s">
        <v>199</v>
      </c>
      <c r="S32" t="b">
        <v>0</v>
      </c>
      <c r="T32" s="1">
        <v>45478</v>
      </c>
      <c r="U32" s="2">
        <f>HYPERLINK("https://sbirkapp.gov.cz/detail/SPPH3F54AOWCGFPI", "https://sbirkapp.gov.cz/detail/SPPH3F54AOWCGFPI")</f>
        <v>0</v>
      </c>
      <c r="V32" t="s">
        <v>205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206</v>
      </c>
      <c r="F33" t="s">
        <v>37</v>
      </c>
      <c r="G33" t="s">
        <v>207</v>
      </c>
      <c r="H33" s="1">
        <v>45231</v>
      </c>
      <c r="I33" s="1">
        <v>45236.4416702282</v>
      </c>
      <c r="J33" t="s">
        <v>121</v>
      </c>
      <c r="K33" t="s">
        <v>31</v>
      </c>
      <c r="M33" t="s">
        <v>65</v>
      </c>
      <c r="N33" t="s">
        <v>66</v>
      </c>
      <c r="S33" t="b">
        <v>1</v>
      </c>
      <c r="U33" s="2">
        <f>HYPERLINK("https://sbirkapp.gov.cz/detail/SPPPN72BH5V2Y3GK", "https://sbirkapp.gov.cz/detail/SPPPN72BH5V2Y3GK")</f>
        <v>0</v>
      </c>
      <c r="V33" t="s">
        <v>208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209</v>
      </c>
      <c r="F34" t="s">
        <v>37</v>
      </c>
      <c r="G34" t="s">
        <v>120</v>
      </c>
      <c r="H34" s="1">
        <v>45231</v>
      </c>
      <c r="I34" s="1">
        <v>45236.43787917382</v>
      </c>
      <c r="J34" t="s">
        <v>121</v>
      </c>
      <c r="K34" t="s">
        <v>31</v>
      </c>
      <c r="M34" t="s">
        <v>122</v>
      </c>
      <c r="N34" t="s">
        <v>123</v>
      </c>
      <c r="R34" t="s">
        <v>210</v>
      </c>
      <c r="S34" t="b">
        <v>0</v>
      </c>
      <c r="T34" s="1">
        <v>45352</v>
      </c>
      <c r="U34" s="2">
        <f>HYPERLINK("https://sbirkapp.gov.cz/detail/SPPDC2XN6BSOBUIY", "https://sbirkapp.gov.cz/detail/SPPDC2XN6BSOBUIY")</f>
        <v>0</v>
      </c>
      <c r="V34" t="s">
        <v>211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212</v>
      </c>
      <c r="F35" t="s">
        <v>37</v>
      </c>
      <c r="G35" t="s">
        <v>213</v>
      </c>
      <c r="H35" s="1">
        <v>45231</v>
      </c>
      <c r="I35" s="1">
        <v>45236.4255877653</v>
      </c>
      <c r="J35" t="s">
        <v>121</v>
      </c>
      <c r="K35" t="s">
        <v>31</v>
      </c>
      <c r="M35" t="s">
        <v>214</v>
      </c>
      <c r="N35" t="s">
        <v>215</v>
      </c>
      <c r="S35" t="b">
        <v>1</v>
      </c>
      <c r="U35" s="2">
        <f>HYPERLINK("https://sbirkapp.gov.cz/detail/SPPAZHKZH6T3SPVI", "https://sbirkapp.gov.cz/detail/SPPAZHKZH6T3SPVI")</f>
        <v>0</v>
      </c>
      <c r="V35" t="s">
        <v>216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217</v>
      </c>
      <c r="F36" t="s">
        <v>37</v>
      </c>
      <c r="G36" t="s">
        <v>218</v>
      </c>
      <c r="H36" s="1">
        <v>45231</v>
      </c>
      <c r="I36" s="1">
        <v>45236.42059228765</v>
      </c>
      <c r="J36" t="s">
        <v>121</v>
      </c>
      <c r="K36" t="s">
        <v>31</v>
      </c>
      <c r="M36" t="s">
        <v>219</v>
      </c>
      <c r="N36" t="s">
        <v>220</v>
      </c>
      <c r="S36" t="b">
        <v>1</v>
      </c>
      <c r="U36" s="2">
        <f>HYPERLINK("https://sbirkapp.gov.cz/detail/SPPF5ZM3QINV2MBQ", "https://sbirkapp.gov.cz/detail/SPPF5ZM3QINV2MBQ")</f>
        <v>0</v>
      </c>
      <c r="V36" t="s">
        <v>221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222</v>
      </c>
      <c r="F37" t="s">
        <v>37</v>
      </c>
      <c r="G37" t="s">
        <v>104</v>
      </c>
      <c r="H37" s="1">
        <v>44881</v>
      </c>
      <c r="I37" s="1">
        <v>44890.33634548327</v>
      </c>
      <c r="J37" t="s">
        <v>223</v>
      </c>
      <c r="K37" t="s">
        <v>31</v>
      </c>
      <c r="M37" t="s">
        <v>106</v>
      </c>
      <c r="N37" t="s">
        <v>107</v>
      </c>
      <c r="R37" t="s">
        <v>224</v>
      </c>
      <c r="S37" t="b">
        <v>0</v>
      </c>
      <c r="T37" s="1">
        <v>45409</v>
      </c>
      <c r="U37" s="2">
        <f>HYPERLINK("https://sbirkapp.gov.cz/detail/SPP2MSZAEHAFXTOA", "https://sbirkapp.gov.cz/detail/SPP2MSZAEHAFXTOA")</f>
        <v>0</v>
      </c>
      <c r="V37" t="s">
        <v>225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226</v>
      </c>
      <c r="F38" t="s">
        <v>37</v>
      </c>
      <c r="G38" t="s">
        <v>38</v>
      </c>
      <c r="H38" s="1">
        <v>44615</v>
      </c>
      <c r="I38" s="1">
        <v>44617.37519734776</v>
      </c>
      <c r="J38" t="s">
        <v>227</v>
      </c>
      <c r="K38" t="s">
        <v>31</v>
      </c>
      <c r="M38" t="s">
        <v>39</v>
      </c>
      <c r="N38" t="s">
        <v>40</v>
      </c>
      <c r="R38" t="s">
        <v>96</v>
      </c>
      <c r="S38" t="b">
        <v>0</v>
      </c>
      <c r="T38" s="1">
        <v>45409</v>
      </c>
      <c r="U38" s="2">
        <f>HYPERLINK("https://sbirkapp.gov.cz/detail/SPPLMVLMZT5M4PBO", "https://sbirkapp.gov.cz/detail/SPPLMVLMZT5M4PBO")</f>
        <v>0</v>
      </c>
      <c r="V38" t="s">
        <v>228</v>
      </c>
      <c r="W3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2026-09-22T20:25:56Z</dcterms:created>
  <dcterms:modified xsi:type="dcterms:W3CDTF">2026-09-22T20:25:56Z</dcterms:modified>
</cp:coreProperties>
</file>