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<sst xmlns="http://schemas.openxmlformats.org/spreadsheetml/2006/main" count="301" uniqueCount="152">
  <si>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</si>
  <si>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</si>
  <si>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</si>
  <si>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</si>
  <si>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</si>
  <si>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</si>
  <si>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</si>
  <si>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</si>
  <si>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</si>
  <si>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</si>
  <si>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</si>
  <si>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</si>
  <si>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</si>
  <si>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</si>
  <si>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</si>
  <si>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</si>
  <si>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</si>
  <si>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</si>
  <si>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</si>
  <si>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</si>
  <si>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</si>
  <si>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</si>
  <si>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</si>
  <si>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Město Velké Pavlovice</t>
  </si>
  <si>
    <t>00283703</t>
  </si>
  <si>
    <t>xvqban6</t>
  </si>
  <si>
    <t>Jihomoravský kraj</t>
  </si>
  <si>
    <t>6/2025</t>
  </si>
  <si>
    <t>Obecně závazná vyhláška</t>
  </si>
  <si>
    <t>Obecně závazná vyhláška města Velké Pavlovice o místním poplatku za užívání veřejného prostranství</t>
  </si>
  <si>
    <t>2025-12-27</t>
  </si>
  <si>
    <t>Běžný</t>
  </si>
  <si>
    <t>místní poplatek za užívání veřejného prostranství</t>
  </si>
  <si>
    <t>zákon č. 565/1990 Sb., o místních poplatcích - § 14 - za užívání veřejného prostranství</t>
  </si>
  <si>
    <t>1/2024: Obecně závazná vyhláška města Velké Pavlovice o místním poplatku za užívání veřejného prostranství</t>
  </si>
  <si>
    <t>1620273117</t>
  </si>
  <si>
    <t>5/2025</t>
  </si>
  <si>
    <t>Obecně závazná vyhláška města Velké Pavlovice o regulaci zacházení s pyrotechnickými výrobky</t>
  </si>
  <si>
    <t>pyrotechnické výrobky</t>
  </si>
  <si>
    <t>zákon č. 206/2015 Sb., zákon o pyrotechnice - § 35c</t>
  </si>
  <si>
    <t>3/2021: o regulaci používání zábavní pyrotechniky</t>
  </si>
  <si>
    <t>1620271094</t>
  </si>
  <si>
    <t>4/2025</t>
  </si>
  <si>
    <t>Obecně závazná vyhláška města Velké Pavlovice, kterou se stanovují pravidla pro pohyb psů</t>
  </si>
  <si>
    <t>2025-10-11</t>
  </si>
  <si>
    <t>pohyb psů; veřejný pořádek - chov a pohyb zvířat; veřejný pořádek - jiné</t>
  </si>
  <si>
    <t>zákon č. 246/1992 Sb., na ochranu zvířat proti týrání - § 24 odst. 2; zákon č. 128/2000 Sb., o obcích - § 10 písm. a)  - chov a pohyb zvířat; zákon č. 128/2000 Sb., o obcích - § 10 písm. c) - jiné</t>
  </si>
  <si>
    <t>1583754482</t>
  </si>
  <si>
    <t>3/2025</t>
  </si>
  <si>
    <t xml:space="preserve">Obecně závazná vyhláška města Velké Pavlovice, kterou se zrušuje obecně závazná vyhláška č. 1/2004, o zabezpečení místních záležitostí veřejného pořádku a čistoty ulic a jiných veřejných prostranství, ze dne 16.12.2004 </t>
  </si>
  <si>
    <t>2025-03-22</t>
  </si>
  <si>
    <t>zrušovací</t>
  </si>
  <si>
    <t>ústavní zákon č. 1/1993 Sb., Ústava České republiky - čl. 104 odst. 3 - zrušovací OZV</t>
  </si>
  <si>
    <t>1/2004: Obecně závazná vyhláška města Velké Pavlovice č. 1/2004 o zabezpečení místních záležitostí veřejného pořádku a čistoty ulic a jiných veřejných prostranství</t>
  </si>
  <si>
    <t>1490686756</t>
  </si>
  <si>
    <t>2/2025</t>
  </si>
  <si>
    <t>Obecně závazná vyhláška města Velké Pavlovice o nočním klidu</t>
  </si>
  <si>
    <t>noční klid</t>
  </si>
  <si>
    <t>zákon č. 251/2016 Sb., o některých přestupcích - § 5 odst. 7</t>
  </si>
  <si>
    <t>3/2020: o nočním klidu</t>
  </si>
  <si>
    <t>1490679320</t>
  </si>
  <si>
    <t>1/2025</t>
  </si>
  <si>
    <t>Obecně závazná vyhláška města Velké Pavlovice, kterou se vydává požární řád města</t>
  </si>
  <si>
    <t>požární ochrana - požární řád</t>
  </si>
  <si>
    <t>zákon č. 133/1985 Sb., o požární ochraně - § 29 odst. 1 písm. o) bod 1</t>
  </si>
  <si>
    <t>3/2004: Obecně závazná vyhláška města Velké Pavlovice č. 3/2004 Požární řád</t>
  </si>
  <si>
    <t>1490676147</t>
  </si>
  <si>
    <t>1/2004</t>
  </si>
  <si>
    <t>Obecně závazná vyhláška města Velké Pavlovice č. 1/2004 o zabezpečení místních záležitostí veřejného pořádku a čistoty ulic a jiných veřejných prostranství</t>
  </si>
  <si>
    <t>2005-01-29</t>
  </si>
  <si>
    <t>Dle přechodného ustanovení</t>
  </si>
  <si>
    <t>pohyb psů; veřejný pořádek - jiné; veřejný pořádek - podmínky pro pořádání veřejně přístupných akcí; veřejný pořádek - údržba a ochrana veřejné zeleně</t>
  </si>
  <si>
    <t>zákon č. 246/1992 Sb., na ochranu zvířat proti týrání - § 24 odst. 2; zákon č. 128/2000 Sb., o obcích - § 10 písm. c) - jiné; zákon č. 128/2000 Sb., o obcích - § 10 písm. b) - podmínky pro pořádání veřejně přístupných akcí; zákon č. 128/2000 Sb., o obcích - § 10 písm. c) - údržba a ochrana veřejné zeleně</t>
  </si>
  <si>
    <t xml:space="preserve">3/2025: Obecně závazná vyhláška města Velké Pavlovice, kterou se zrušuje obecně závazná vyhláška č. 1/2004, o zabezpečení místních záležitostí veřejného pořádku a čistoty ulic a jiných veřejných prostranství, ze dne 16.12.2004 ; 3/2025: Obecně závazná vyhláška města Velké Pavlovice, kterou se zrušuje obecně závazná vyhláška č. 1/2004, o zabezpečení místních záležitostí veřejného pořádku a čistoty ulic a jiných veřejných prostranství, ze dne 16.12.2004 </t>
  </si>
  <si>
    <t>1458219744</t>
  </si>
  <si>
    <t>3/2004</t>
  </si>
  <si>
    <t>Obecně závazná vyhláška města Velké Pavlovice č. 3/2004 Požární řád</t>
  </si>
  <si>
    <t>2005-02-01</t>
  </si>
  <si>
    <t>1/2025: Obecně závazná vyhláška města Velké Pavlovice, kterou se vydává požární řád města; 1/2025: Obecně závazná vyhláška města Velké Pavlovice, kterou se vydává požární řád města</t>
  </si>
  <si>
    <t>1446770693</t>
  </si>
  <si>
    <t>1/2014</t>
  </si>
  <si>
    <t>Nařízení</t>
  </si>
  <si>
    <t>Nařízení Města Velké Pavlovice č. 1/2014, kterým se mění a doplňuje nařízení Města Velké Pavlovice č. 3/2012, kterým se vydává tržní řád</t>
  </si>
  <si>
    <t>2014-06-18</t>
  </si>
  <si>
    <t>regulace podomního a pochůzkového prodeje a nabízení služeb</t>
  </si>
  <si>
    <t xml:space="preserve">zákon č. 455/1991 Sb., živnostenský zákon - § 18 odst. 4 </t>
  </si>
  <si>
    <t>3/2012: Nařízení Města Velké Pavlovice č. 3/2012, kterým se vydává tržní řád</t>
  </si>
  <si>
    <t>1446728054</t>
  </si>
  <si>
    <t>1/2024</t>
  </si>
  <si>
    <t>2025-01-01</t>
  </si>
  <si>
    <t>5/2019: o místním poplatku za užívání veřejného prostranství</t>
  </si>
  <si>
    <t>6/2025: Obecně závazná vyhláška města Velké Pavlovice o místním poplatku za užívání veřejného prostranství</t>
  </si>
  <si>
    <t>1446713901</t>
  </si>
  <si>
    <t>3/2012</t>
  </si>
  <si>
    <t>Nařízení Města Velké Pavlovice č. 3/2012, kterým se vydává tržní řád</t>
  </si>
  <si>
    <t>2012-10-03</t>
  </si>
  <si>
    <t>regulace prodeje zboží a nabízení služeb - tržní řád; regulace podomního a pochůzkového prodeje a nabízení služeb</t>
  </si>
  <si>
    <t xml:space="preserve">zákon č. 455/1991 Sb., živnostenský zákon - § 18 odst. 1 ; zákon č. 455/1991 Sb., živnostenský zákon - § 18 odst. 4 </t>
  </si>
  <si>
    <t>1/2014: Nařízení Města Velké Pavlovice č. 1/2014, kterým se mění a doplňuje nařízení Města Velké Pavlovice č. 3/2012, kterým se vydává tržní řád; 1/2014: Nařízení Města Velké Pavlovice č. 1/2014, kterým se mění a doplňuje nařízení Města Velké Pavlovice č. 3/2012, kterým se vydává tržní řád</t>
  </si>
  <si>
    <t>1446700407</t>
  </si>
  <si>
    <t>2/1992</t>
  </si>
  <si>
    <t>o zřízení městské policie ve Velkých Pavlovicích</t>
  </si>
  <si>
    <t>1992-12-14</t>
  </si>
  <si>
    <t>obecní policie</t>
  </si>
  <si>
    <t xml:space="preserve">zákon č. 553/1991 Sb., o obecní policii - § 1 odst. 1 </t>
  </si>
  <si>
    <t>1321347239</t>
  </si>
  <si>
    <t>1/2019</t>
  </si>
  <si>
    <t>VÝMAZ</t>
  </si>
  <si>
    <t>-</t>
  </si>
  <si>
    <t>1249476046</t>
  </si>
  <si>
    <t>5/2019</t>
  </si>
  <si>
    <t>o místním poplatku za užívání veřejného prostranství</t>
  </si>
  <si>
    <t>2020-01-01</t>
  </si>
  <si>
    <t>1/2024: Obecně závazná vyhláška města Velké Pavlovice o místním poplatku za užívání veřejného prostranství; 1/2024: Obecně závazná vyhláška města Velké Pavlovice o místním poplatku za užívání veřejného prostranství; 1/2024: Obecně závazná vyhláška města Velké Pavlovice o místním poplatku za užívání veřejného prostranství</t>
  </si>
  <si>
    <t>1249470053</t>
  </si>
  <si>
    <t>3/2020</t>
  </si>
  <si>
    <t>o nočním klidu</t>
  </si>
  <si>
    <t>2021-01-05</t>
  </si>
  <si>
    <t>2/2025: Obecně závazná vyhláška města Velké Pavlovice o nočním klidu; 2/2025: Obecně závazná vyhláška města Velké Pavlovice o nočním klidu</t>
  </si>
  <si>
    <t>1249121380</t>
  </si>
  <si>
    <t>3/2021</t>
  </si>
  <si>
    <t>o regulaci používání zábavní pyrotechniky</t>
  </si>
  <si>
    <t>2021-12-22</t>
  </si>
  <si>
    <t>veřejný pořádek - pyrotechnika</t>
  </si>
  <si>
    <t>zákon č. 128/2000 Sb., o obcích - § 10 písm. a) - pyrotechnika</t>
  </si>
  <si>
    <t>5/2025: Obecně závazná vyhláška města Velké Pavlovice o regulaci zacházení s pyrotechnickými výrobky; 5/2025: Obecně závazná vyhláška města Velké Pavlovice o regulaci zacházení s pyrotechnickými výrobky</t>
  </si>
  <si>
    <t>1249112825</t>
  </si>
  <si>
    <t>4/2023</t>
  </si>
  <si>
    <t>o místním poplatku za obecní systém odpadového hospodářství</t>
  </si>
  <si>
    <t>2024-01-01</t>
  </si>
  <si>
    <t>místní poplatek za obecní systém odpadového hospodářství</t>
  </si>
  <si>
    <t>zákon č. 565/1990 Sb., o místních poplatcích - § 14 - za obecní systém odpadového hospodářství</t>
  </si>
  <si>
    <t>1/2022: o místním poplatku za obecní systém odpadového hospodářství</t>
  </si>
  <si>
    <t>1249098360</t>
  </si>
  <si>
    <t>3/2023</t>
  </si>
  <si>
    <t>o místním poplatku z pobytu</t>
  </si>
  <si>
    <t>místní poplatek z pobytu</t>
  </si>
  <si>
    <t>zákon č. 565/1990 Sb., o místních poplatcích - § 14 - z pobytu</t>
  </si>
  <si>
    <t>1249096159</t>
  </si>
  <si>
    <t>2/2023</t>
  </si>
  <si>
    <t>o místním poplatku ze psů</t>
  </si>
  <si>
    <t>místní poplatek ze psů</t>
  </si>
  <si>
    <t>zákon č. 565/1990 Sb., o místních poplatcích - § 14 - ze psů</t>
  </si>
  <si>
    <t>1249094469</t>
  </si>
  <si>
    <t>1/2023</t>
  </si>
  <si>
    <t>Obecně závazná vyhláška města Velké Pavlovice, kterou se ruší obecně závazná vyhláška č. 3/2010</t>
  </si>
  <si>
    <t>2023-03-14</t>
  </si>
  <si>
    <t>1150323677</t>
  </si>
  <si>
    <t>1/2022</t>
  </si>
  <si>
    <t>2023-01-01</t>
  </si>
  <si>
    <t>4/2023: o místním poplatku za obecní systém odpadového hospodářství</t>
  </si>
  <si>
    <t>1112176782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</si>
</sst>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22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23.7109375" customWidth="1"/>
    <col min="2" max="2" width="10.7109375" customWidth="1"/>
    <col min="3" max="3" width="9.7109375" customWidth="1"/>
    <col min="4" max="4" width="19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70.7109375" customWidth="1"/>
    <col min="14" max="14" width="70.7109375" customWidth="1"/>
    <col min="15" max="15" width="70.7109375" customWidth="1"/>
    <col min="16" max="16" width="70.7109375" customWidth="1"/>
    <col min="17" max="17" width="70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46002</v>
      </c>
      <c r="I2" s="1">
        <v>46003.34527121889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HYPERLINK("https://sbirkapp.gov.cz/detail/SPPJZEVAEN6XAJUM", "https://sbirkapp.gov.cz/detail/SPPJZEVAEN6XAJUM")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46002</v>
      </c>
      <c r="I3" s="1">
        <v>46003.34205958912</v>
      </c>
      <c r="J3" t="s">
        <v>30</v>
      </c>
      <c r="K3" t="s">
        <v>31</v>
      </c>
      <c r="M3" t="s">
        <v>38</v>
      </c>
      <c r="N3" t="s">
        <v>39</v>
      </c>
      <c r="P3" t="s">
        <v>40</v>
      </c>
      <c r="S3" t="b">
        <v>1</v>
      </c>
      <c r="U3" s="2">
        <f>HYPERLINK("https://sbirkapp.gov.cz/detail/SPPNHVGEGJBFFVM6", "https://sbirkapp.gov.cz/detail/SPPNHVGEGJBFFVM6")</f>
        <v>0</v>
      </c>
      <c r="V3" t="s">
        <v>41</v>
      </c>
      <c r="W3">
        <v>2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42</v>
      </c>
      <c r="F4" t="s">
        <v>28</v>
      </c>
      <c r="G4" t="s">
        <v>43</v>
      </c>
      <c r="H4" s="1">
        <v>45925</v>
      </c>
      <c r="I4" s="1">
        <v>45926.43489098368</v>
      </c>
      <c r="J4" t="s">
        <v>44</v>
      </c>
      <c r="K4" t="s">
        <v>31</v>
      </c>
      <c r="M4" t="s">
        <v>45</v>
      </c>
      <c r="N4" t="s">
        <v>46</v>
      </c>
      <c r="S4" t="b">
        <v>1</v>
      </c>
      <c r="U4" s="2">
        <f>HYPERLINK("https://sbirkapp.gov.cz/detail/SPPUSYD4VSMO53W6", "https://sbirkapp.gov.cz/detail/SPPUSYD4VSMO53W6")</f>
        <v>0</v>
      </c>
      <c r="V4" t="s">
        <v>47</v>
      </c>
      <c r="W4">
        <v>2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48</v>
      </c>
      <c r="F5" t="s">
        <v>28</v>
      </c>
      <c r="G5" t="s">
        <v>49</v>
      </c>
      <c r="H5" s="1">
        <v>45722</v>
      </c>
      <c r="I5" s="1">
        <v>45723.43982182947</v>
      </c>
      <c r="J5" t="s">
        <v>50</v>
      </c>
      <c r="K5" t="s">
        <v>31</v>
      </c>
      <c r="M5" t="s">
        <v>51</v>
      </c>
      <c r="N5" t="s">
        <v>52</v>
      </c>
      <c r="P5" t="s">
        <v>53</v>
      </c>
      <c r="S5" t="b">
        <v>1</v>
      </c>
      <c r="U5" s="2">
        <f>HYPERLINK("https://sbirkapp.gov.cz/detail/SPPLKSSMYTIU6QE4", "https://sbirkapp.gov.cz/detail/SPPLKSSMYTIU6QE4")</f>
        <v>0</v>
      </c>
      <c r="V5" t="s">
        <v>54</v>
      </c>
      <c r="W5">
        <v>2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55</v>
      </c>
      <c r="F6" t="s">
        <v>28</v>
      </c>
      <c r="G6" t="s">
        <v>56</v>
      </c>
      <c r="H6" s="1">
        <v>45722</v>
      </c>
      <c r="I6" s="1">
        <v>45723.43648692977</v>
      </c>
      <c r="J6" t="s">
        <v>50</v>
      </c>
      <c r="K6" t="s">
        <v>31</v>
      </c>
      <c r="M6" t="s">
        <v>57</v>
      </c>
      <c r="N6" t="s">
        <v>58</v>
      </c>
      <c r="P6" t="s">
        <v>59</v>
      </c>
      <c r="S6" t="b">
        <v>1</v>
      </c>
      <c r="U6" s="2">
        <f>HYPERLINK("https://sbirkapp.gov.cz/detail/SPPTZWKK3HPATTNS", "https://sbirkapp.gov.cz/detail/SPPTZWKK3HPATTNS")</f>
        <v>0</v>
      </c>
      <c r="V6" t="s">
        <v>60</v>
      </c>
      <c r="W6">
        <v>2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61</v>
      </c>
      <c r="F7" t="s">
        <v>28</v>
      </c>
      <c r="G7" t="s">
        <v>62</v>
      </c>
      <c r="H7" s="1">
        <v>45722</v>
      </c>
      <c r="I7" s="1">
        <v>45723.43479390725</v>
      </c>
      <c r="J7" t="s">
        <v>50</v>
      </c>
      <c r="K7" t="s">
        <v>31</v>
      </c>
      <c r="M7" t="s">
        <v>63</v>
      </c>
      <c r="N7" t="s">
        <v>64</v>
      </c>
      <c r="P7" t="s">
        <v>65</v>
      </c>
      <c r="S7" t="b">
        <v>1</v>
      </c>
      <c r="U7" s="2">
        <f>HYPERLINK("https://sbirkapp.gov.cz/detail/SPPCE4BRBCNFLMZ4", "https://sbirkapp.gov.cz/detail/SPPCE4BRBCNFLMZ4")</f>
        <v>0</v>
      </c>
      <c r="V7" t="s">
        <v>66</v>
      </c>
      <c r="W7">
        <v>2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67</v>
      </c>
      <c r="F8" t="s">
        <v>28</v>
      </c>
      <c r="G8" t="s">
        <v>68</v>
      </c>
      <c r="H8" s="1">
        <v>38366</v>
      </c>
      <c r="I8" s="1">
        <v>45656.3884422824</v>
      </c>
      <c r="J8" t="s">
        <v>69</v>
      </c>
      <c r="K8" t="s">
        <v>70</v>
      </c>
      <c r="L8" s="1">
        <v>38366</v>
      </c>
      <c r="M8" t="s">
        <v>71</v>
      </c>
      <c r="N8" t="s">
        <v>72</v>
      </c>
      <c r="R8" t="s">
        <v>73</v>
      </c>
      <c r="S8" t="b">
        <v>0</v>
      </c>
      <c r="T8" s="1">
        <v>45738</v>
      </c>
      <c r="U8" s="2">
        <f>HYPERLINK("https://sbirkapp.gov.cz/detail/SPPMRPFFLAMTAJ44", "https://sbirkapp.gov.cz/detail/SPPMRPFFLAMTAJ44")</f>
        <v>0</v>
      </c>
      <c r="V8" t="s">
        <v>74</v>
      </c>
      <c r="W8">
        <v>2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75</v>
      </c>
      <c r="F9" t="s">
        <v>28</v>
      </c>
      <c r="G9" t="s">
        <v>76</v>
      </c>
      <c r="H9" s="1">
        <v>38366</v>
      </c>
      <c r="I9" s="1">
        <v>45628.65091196323</v>
      </c>
      <c r="J9" t="s">
        <v>77</v>
      </c>
      <c r="K9" t="s">
        <v>70</v>
      </c>
      <c r="L9" s="1">
        <v>38366</v>
      </c>
      <c r="M9" t="s">
        <v>63</v>
      </c>
      <c r="N9" t="s">
        <v>64</v>
      </c>
      <c r="R9" t="s">
        <v>78</v>
      </c>
      <c r="S9" t="b">
        <v>0</v>
      </c>
      <c r="T9" s="1">
        <v>45738</v>
      </c>
      <c r="U9" s="2">
        <f>HYPERLINK("https://sbirkapp.gov.cz/detail/SPPRCOV5UOSOPS62", "https://sbirkapp.gov.cz/detail/SPPRCOV5UOSOPS62")</f>
        <v>0</v>
      </c>
      <c r="V9" t="s">
        <v>79</v>
      </c>
      <c r="W9">
        <v>2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80</v>
      </c>
      <c r="F10" t="s">
        <v>81</v>
      </c>
      <c r="G10" t="s">
        <v>82</v>
      </c>
      <c r="H10" s="1">
        <v>41793</v>
      </c>
      <c r="I10" s="1">
        <v>45628.61539544529</v>
      </c>
      <c r="J10" t="s">
        <v>83</v>
      </c>
      <c r="K10" t="s">
        <v>70</v>
      </c>
      <c r="L10" s="1">
        <v>41793</v>
      </c>
      <c r="M10" t="s">
        <v>84</v>
      </c>
      <c r="N10" t="s">
        <v>85</v>
      </c>
      <c r="O10" t="s">
        <v>86</v>
      </c>
      <c r="S10" t="b">
        <v>1</v>
      </c>
      <c r="U10" s="2">
        <f>HYPERLINK("https://sbirkapp.gov.cz/detail/SPPXV4BMOADODCHA", "https://sbirkapp.gov.cz/detail/SPPXV4BMOADODCHA")</f>
        <v>0</v>
      </c>
      <c r="V10" t="s">
        <v>87</v>
      </c>
      <c r="W10">
        <v>2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88</v>
      </c>
      <c r="F11" t="s">
        <v>28</v>
      </c>
      <c r="G11" t="s">
        <v>29</v>
      </c>
      <c r="H11" s="1">
        <v>45603</v>
      </c>
      <c r="I11" s="1">
        <v>45628.60221034609</v>
      </c>
      <c r="J11" t="s">
        <v>89</v>
      </c>
      <c r="K11" t="s">
        <v>31</v>
      </c>
      <c r="M11" t="s">
        <v>32</v>
      </c>
      <c r="N11" t="s">
        <v>33</v>
      </c>
      <c r="P11" t="s">
        <v>90</v>
      </c>
      <c r="R11" t="s">
        <v>91</v>
      </c>
      <c r="S11" t="b">
        <v>0</v>
      </c>
      <c r="T11" s="1">
        <v>46018</v>
      </c>
      <c r="U11" s="2">
        <f>HYPERLINK("https://sbirkapp.gov.cz/detail/SPP2RGT5IY7CFHVU", "https://sbirkapp.gov.cz/detail/SPP2RGT5IY7CFHVU")</f>
        <v>0</v>
      </c>
      <c r="V11" t="s">
        <v>92</v>
      </c>
      <c r="W11">
        <v>3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93</v>
      </c>
      <c r="F12" t="s">
        <v>81</v>
      </c>
      <c r="G12" t="s">
        <v>94</v>
      </c>
      <c r="H12" s="1">
        <v>41170</v>
      </c>
      <c r="I12" s="1">
        <v>45628.59128540814</v>
      </c>
      <c r="J12" t="s">
        <v>95</v>
      </c>
      <c r="K12" t="s">
        <v>70</v>
      </c>
      <c r="L12" s="1">
        <v>41170</v>
      </c>
      <c r="M12" t="s">
        <v>96</v>
      </c>
      <c r="N12" t="s">
        <v>97</v>
      </c>
      <c r="Q12" t="s">
        <v>98</v>
      </c>
      <c r="S12" t="b">
        <v>1</v>
      </c>
      <c r="U12" s="2">
        <f>HYPERLINK("https://sbirkapp.gov.cz/detail/SPPWEZK3BTO3PH6G", "https://sbirkapp.gov.cz/detail/SPPWEZK3BTO3PH6G")</f>
        <v>0</v>
      </c>
      <c r="V12" t="s">
        <v>99</v>
      </c>
      <c r="W12">
        <v>2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100</v>
      </c>
      <c r="F13" t="s">
        <v>28</v>
      </c>
      <c r="G13" t="s">
        <v>101</v>
      </c>
      <c r="H13" s="1">
        <v>33952</v>
      </c>
      <c r="I13" s="1">
        <v>45349.42344080407</v>
      </c>
      <c r="J13" t="s">
        <v>102</v>
      </c>
      <c r="K13" t="s">
        <v>70</v>
      </c>
      <c r="L13" s="1">
        <v>33952</v>
      </c>
      <c r="M13" t="s">
        <v>103</v>
      </c>
      <c r="N13" t="s">
        <v>104</v>
      </c>
      <c r="S13" t="b">
        <v>1</v>
      </c>
      <c r="U13" s="2">
        <f>HYPERLINK("https://sbirkapp.gov.cz/detail/SPPMEHHOEEK7O7UO", "https://sbirkapp.gov.cz/detail/SPPMEHHOEEK7O7UO")</f>
        <v>0</v>
      </c>
      <c r="V13" t="s">
        <v>105</v>
      </c>
      <c r="W13">
        <v>1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106</v>
      </c>
      <c r="F14" t="s">
        <v>107</v>
      </c>
      <c r="G14" t="s">
        <v>108</v>
      </c>
      <c r="H14" t="s">
        <v>108</v>
      </c>
      <c r="I14" t="s">
        <v>108</v>
      </c>
      <c r="J14" t="s">
        <v>108</v>
      </c>
      <c r="K14" t="s">
        <v>108</v>
      </c>
      <c r="L14" t="s">
        <v>108</v>
      </c>
      <c r="M14" t="s">
        <v>108</v>
      </c>
      <c r="N14" t="s">
        <v>108</v>
      </c>
      <c r="O14" t="s">
        <v>108</v>
      </c>
      <c r="P14" t="s">
        <v>108</v>
      </c>
      <c r="Q14" t="s">
        <v>108</v>
      </c>
      <c r="R14" t="s">
        <v>108</v>
      </c>
      <c r="S14" t="s">
        <v>108</v>
      </c>
      <c r="T14" t="s">
        <v>108</v>
      </c>
      <c r="U14" t="s">
        <v>108</v>
      </c>
      <c r="V14" t="s">
        <v>109</v>
      </c>
      <c r="W14">
        <v>1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110</v>
      </c>
      <c r="F15" t="s">
        <v>28</v>
      </c>
      <c r="G15" t="s">
        <v>111</v>
      </c>
      <c r="H15" s="1">
        <v>43812</v>
      </c>
      <c r="I15" s="1">
        <v>45203.41101133824</v>
      </c>
      <c r="J15" t="s">
        <v>112</v>
      </c>
      <c r="K15" t="s">
        <v>70</v>
      </c>
      <c r="L15" s="1">
        <v>43812</v>
      </c>
      <c r="M15" t="s">
        <v>32</v>
      </c>
      <c r="N15" t="s">
        <v>33</v>
      </c>
      <c r="R15" t="s">
        <v>113</v>
      </c>
      <c r="S15" t="b">
        <v>0</v>
      </c>
      <c r="T15" s="1">
        <v>45658</v>
      </c>
      <c r="U15" s="2">
        <f>HYPERLINK("https://sbirkapp.gov.cz/detail/SPPRO5MVBXNSLCN4", "https://sbirkapp.gov.cz/detail/SPPRO5MVBXNSLCN4")</f>
        <v>0</v>
      </c>
      <c r="V15" t="s">
        <v>114</v>
      </c>
      <c r="W15">
        <v>1</v>
      </c>
    </row>
    <row r="16" spans="1:23">
      <c r="A16" t="s">
        <v>23</v>
      </c>
      <c r="B16" t="s">
        <v>24</v>
      </c>
      <c r="C16" t="s">
        <v>25</v>
      </c>
      <c r="D16" t="s">
        <v>26</v>
      </c>
      <c r="E16" t="s">
        <v>115</v>
      </c>
      <c r="F16" t="s">
        <v>28</v>
      </c>
      <c r="G16" t="s">
        <v>116</v>
      </c>
      <c r="H16" s="1">
        <v>44186</v>
      </c>
      <c r="I16" s="1">
        <v>45202.60336990645</v>
      </c>
      <c r="J16" t="s">
        <v>117</v>
      </c>
      <c r="K16" t="s">
        <v>70</v>
      </c>
      <c r="L16" s="1">
        <v>44186</v>
      </c>
      <c r="M16" t="s">
        <v>57</v>
      </c>
      <c r="N16" t="s">
        <v>58</v>
      </c>
      <c r="R16" t="s">
        <v>118</v>
      </c>
      <c r="S16" t="b">
        <v>0</v>
      </c>
      <c r="T16" s="1">
        <v>45738</v>
      </c>
      <c r="U16" s="2">
        <f>HYPERLINK("https://sbirkapp.gov.cz/detail/SPPFV2PI7ZAXCODM", "https://sbirkapp.gov.cz/detail/SPPFV2PI7ZAXCODM")</f>
        <v>0</v>
      </c>
      <c r="V16" t="s">
        <v>119</v>
      </c>
      <c r="W16">
        <v>1</v>
      </c>
    </row>
    <row r="17" spans="1:23">
      <c r="A17" t="s">
        <v>23</v>
      </c>
      <c r="B17" t="s">
        <v>24</v>
      </c>
      <c r="C17" t="s">
        <v>25</v>
      </c>
      <c r="D17" t="s">
        <v>26</v>
      </c>
      <c r="E17" t="s">
        <v>120</v>
      </c>
      <c r="F17" t="s">
        <v>28</v>
      </c>
      <c r="G17" t="s">
        <v>121</v>
      </c>
      <c r="H17" s="1">
        <v>44537</v>
      </c>
      <c r="I17" s="1">
        <v>45202.59498837766</v>
      </c>
      <c r="J17" t="s">
        <v>122</v>
      </c>
      <c r="K17" t="s">
        <v>70</v>
      </c>
      <c r="L17" s="1">
        <v>44537</v>
      </c>
      <c r="M17" t="s">
        <v>123</v>
      </c>
      <c r="N17" t="s">
        <v>124</v>
      </c>
      <c r="R17" t="s">
        <v>125</v>
      </c>
      <c r="S17" t="b">
        <v>0</v>
      </c>
      <c r="T17" s="1">
        <v>46018</v>
      </c>
      <c r="U17" s="2">
        <f>HYPERLINK("https://sbirkapp.gov.cz/detail/SPPZRBVAODRBUPVQ", "https://sbirkapp.gov.cz/detail/SPPZRBVAODRBUPVQ")</f>
        <v>0</v>
      </c>
      <c r="V17" t="s">
        <v>126</v>
      </c>
      <c r="W17">
        <v>3</v>
      </c>
    </row>
    <row r="18" spans="1:23">
      <c r="A18" t="s">
        <v>23</v>
      </c>
      <c r="B18" t="s">
        <v>24</v>
      </c>
      <c r="C18" t="s">
        <v>25</v>
      </c>
      <c r="D18" t="s">
        <v>26</v>
      </c>
      <c r="E18" t="s">
        <v>127</v>
      </c>
      <c r="F18" t="s">
        <v>28</v>
      </c>
      <c r="G18" t="s">
        <v>128</v>
      </c>
      <c r="H18" s="1">
        <v>45190</v>
      </c>
      <c r="I18" s="1">
        <v>45202.58398158797</v>
      </c>
      <c r="J18" t="s">
        <v>129</v>
      </c>
      <c r="K18" t="s">
        <v>31</v>
      </c>
      <c r="M18" t="s">
        <v>130</v>
      </c>
      <c r="N18" t="s">
        <v>131</v>
      </c>
      <c r="P18" t="s">
        <v>132</v>
      </c>
      <c r="S18" t="b">
        <v>1</v>
      </c>
      <c r="U18" s="2">
        <f>HYPERLINK("https://sbirkapp.gov.cz/detail/SPP7DRWWV37UURUC", "https://sbirkapp.gov.cz/detail/SPP7DRWWV37UURUC")</f>
        <v>0</v>
      </c>
      <c r="V18" t="s">
        <v>133</v>
      </c>
      <c r="W18">
        <v>1</v>
      </c>
    </row>
    <row r="19" spans="1:23">
      <c r="A19" t="s">
        <v>23</v>
      </c>
      <c r="B19" t="s">
        <v>24</v>
      </c>
      <c r="C19" t="s">
        <v>25</v>
      </c>
      <c r="D19" t="s">
        <v>26</v>
      </c>
      <c r="E19" t="s">
        <v>134</v>
      </c>
      <c r="F19" t="s">
        <v>28</v>
      </c>
      <c r="G19" t="s">
        <v>135</v>
      </c>
      <c r="H19" s="1">
        <v>45190</v>
      </c>
      <c r="I19" s="1">
        <v>45202.58179559503</v>
      </c>
      <c r="J19" t="s">
        <v>129</v>
      </c>
      <c r="K19" t="s">
        <v>31</v>
      </c>
      <c r="M19" t="s">
        <v>136</v>
      </c>
      <c r="N19" t="s">
        <v>137</v>
      </c>
      <c r="S19" t="b">
        <v>1</v>
      </c>
      <c r="U19" s="2">
        <f>HYPERLINK("https://sbirkapp.gov.cz/detail/SPPC5H2EXAD6GHEA", "https://sbirkapp.gov.cz/detail/SPPC5H2EXAD6GHEA")</f>
        <v>0</v>
      </c>
      <c r="V19" t="s">
        <v>138</v>
      </c>
      <c r="W19">
        <v>1</v>
      </c>
    </row>
    <row r="20" spans="1:23">
      <c r="A20" t="s">
        <v>23</v>
      </c>
      <c r="B20" t="s">
        <v>24</v>
      </c>
      <c r="C20" t="s">
        <v>25</v>
      </c>
      <c r="D20" t="s">
        <v>26</v>
      </c>
      <c r="E20" t="s">
        <v>139</v>
      </c>
      <c r="F20" t="s">
        <v>28</v>
      </c>
      <c r="G20" t="s">
        <v>140</v>
      </c>
      <c r="H20" s="1">
        <v>45190</v>
      </c>
      <c r="I20" s="1">
        <v>45202.58021534194</v>
      </c>
      <c r="J20" t="s">
        <v>129</v>
      </c>
      <c r="K20" t="s">
        <v>31</v>
      </c>
      <c r="M20" t="s">
        <v>141</v>
      </c>
      <c r="N20" t="s">
        <v>142</v>
      </c>
      <c r="S20" t="b">
        <v>1</v>
      </c>
      <c r="U20" s="2">
        <f>HYPERLINK("https://sbirkapp.gov.cz/detail/SPPD5VTF5KYXW6KW", "https://sbirkapp.gov.cz/detail/SPPD5VTF5KYXW6KW")</f>
        <v>0</v>
      </c>
      <c r="V20" t="s">
        <v>143</v>
      </c>
      <c r="W20">
        <v>1</v>
      </c>
    </row>
    <row r="21" spans="1:23">
      <c r="A21" t="s">
        <v>23</v>
      </c>
      <c r="B21" t="s">
        <v>24</v>
      </c>
      <c r="C21" t="s">
        <v>25</v>
      </c>
      <c r="D21" t="s">
        <v>26</v>
      </c>
      <c r="E21" t="s">
        <v>144</v>
      </c>
      <c r="F21" t="s">
        <v>28</v>
      </c>
      <c r="G21" t="s">
        <v>145</v>
      </c>
      <c r="H21" s="1">
        <v>44980</v>
      </c>
      <c r="I21" s="1">
        <v>44984.41310414959</v>
      </c>
      <c r="J21" t="s">
        <v>146</v>
      </c>
      <c r="K21" t="s">
        <v>31</v>
      </c>
      <c r="M21" t="s">
        <v>51</v>
      </c>
      <c r="N21" t="s">
        <v>52</v>
      </c>
      <c r="S21" t="b">
        <v>1</v>
      </c>
      <c r="U21" s="2">
        <f>HYPERLINK("https://sbirkapp.gov.cz/detail/SPPCRSSP73SIPZTI", "https://sbirkapp.gov.cz/detail/SPPCRSSP73SIPZTI")</f>
        <v>0</v>
      </c>
      <c r="V21" t="s">
        <v>147</v>
      </c>
      <c r="W21">
        <v>2</v>
      </c>
    </row>
    <row r="22" spans="1:23">
      <c r="A22" t="s">
        <v>23</v>
      </c>
      <c r="B22" t="s">
        <v>24</v>
      </c>
      <c r="C22" t="s">
        <v>25</v>
      </c>
      <c r="D22" t="s">
        <v>26</v>
      </c>
      <c r="E22" t="s">
        <v>148</v>
      </c>
      <c r="F22" t="s">
        <v>28</v>
      </c>
      <c r="G22" t="s">
        <v>128</v>
      </c>
      <c r="H22" s="1">
        <v>44896</v>
      </c>
      <c r="I22" s="1">
        <v>44900.51951965199</v>
      </c>
      <c r="J22" t="s">
        <v>149</v>
      </c>
      <c r="K22" t="s">
        <v>31</v>
      </c>
      <c r="M22" t="s">
        <v>130</v>
      </c>
      <c r="N22" t="s">
        <v>131</v>
      </c>
      <c r="R22" t="s">
        <v>150</v>
      </c>
      <c r="S22" t="b">
        <v>0</v>
      </c>
      <c r="T22" s="1">
        <v>45292</v>
      </c>
      <c r="U22" s="2">
        <f>HYPERLINK("https://sbirkapp.gov.cz/detail/SPPY75GUGRBGJH3C", "https://sbirkapp.gov.cz/detail/SPPY75GUGRBGJH3C")</f>
        <v>0</v>
      </c>
      <c r="V22" t="s">
        <v>151</v>
      </c>
      <c r="W22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2026-04-21T17:52:13Z</dcterms:created>
  <dcterms:modified xsi:type="dcterms:W3CDTF">2026-04-21T17:52:13Z</dcterms:modified>
</cp:coreProperties>
</file>